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J:\01. ZEPLANILHA\01. Zeplanilha 2.0\06. SUPER TUTOS\03. Ponto de Pedido\"/>
    </mc:Choice>
  </mc:AlternateContent>
  <xr:revisionPtr revIDLastSave="0" documentId="13_ncr:1_{5C096573-5AF2-408B-99CC-DE796617A2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nto de Pedido" sheetId="3" r:id="rId1"/>
  </sheets>
  <definedNames>
    <definedName name="_xlnm._FilterDatabase" localSheetId="0" hidden="1">'Ponto de Pedido'!$A$5:$I$11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3" l="1"/>
  <c r="H8" i="3" s="1"/>
  <c r="E11" i="3"/>
  <c r="E10" i="3"/>
  <c r="E9" i="3"/>
  <c r="E8" i="3"/>
  <c r="E7" i="3"/>
  <c r="H7" i="3" l="1"/>
  <c r="H11" i="3"/>
  <c r="I11" i="3" s="1"/>
  <c r="H10" i="3"/>
  <c r="I10" i="3" s="1"/>
  <c r="H9" i="3"/>
  <c r="I9" i="3" s="1"/>
  <c r="I8" i="3"/>
  <c r="I7" i="3" l="1"/>
</calcChain>
</file>

<file path=xl/sharedStrings.xml><?xml version="1.0" encoding="utf-8"?>
<sst xmlns="http://schemas.openxmlformats.org/spreadsheetml/2006/main" count="25" uniqueCount="18">
  <si>
    <t>Item</t>
  </si>
  <si>
    <t>Descrição</t>
  </si>
  <si>
    <t>Tempo de Fabricação</t>
  </si>
  <si>
    <t>Tempo de frete</t>
  </si>
  <si>
    <t>Próximo Pedido</t>
  </si>
  <si>
    <t>Estoque Atual</t>
  </si>
  <si>
    <t>Data Atual</t>
  </si>
  <si>
    <t>Material 1</t>
  </si>
  <si>
    <t>Material 2</t>
  </si>
  <si>
    <t>Material 3</t>
  </si>
  <si>
    <t>Material 4</t>
  </si>
  <si>
    <t>Material 5</t>
  </si>
  <si>
    <t>Média de consumo diário</t>
  </si>
  <si>
    <t>Dias de estoque</t>
  </si>
  <si>
    <t>AUTOMÁTICO</t>
  </si>
  <si>
    <t>PREENCHER</t>
  </si>
  <si>
    <t>Alerta</t>
  </si>
  <si>
    <t>Feriados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</si>
</sst>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b/>
      <sz val="10"/>
      <color rgb="FF49712D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rgb="FF49712D"/>
      <name val="Calibri"/>
      <family val="2"/>
      <scheme val="minor"/>
    </font>
    <font>
      <b/>
      <sz val="16"/>
      <color rgb="FF49712D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42C67E"/>
        <bgColor indexed="64"/>
      </patternFill>
    </fill>
    <fill>
      <patternFill patternType="solid">
        <fgColor rgb="FFFC4564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3"/>
      </right>
      <top/>
      <bottom style="dotted">
        <color theme="0" tint="-0.34998626667073579"/>
      </bottom>
      <diagonal/>
    </border>
    <border>
      <left style="thin">
        <color theme="0"/>
      </left>
      <right style="thin">
        <color theme="3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theme="0"/>
      </left>
      <right style="dashed">
        <color theme="3" tint="0.59996337778862885"/>
      </right>
      <top style="dashed">
        <color theme="3" tint="0.59996337778862885"/>
      </top>
      <bottom style="dashed">
        <color theme="3" tint="0.599963377788628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 style="dotted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4" fontId="2" fillId="3" borderId="2" xfId="0" applyNumberFormat="1" applyFont="1" applyFill="1" applyBorder="1" applyAlignment="1" applyProtection="1">
      <alignment horizontal="right" vertical="center" inden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1" fontId="3" fillId="0" borderId="3" xfId="0" applyNumberFormat="1" applyFont="1" applyBorder="1" applyAlignment="1" applyProtection="1">
      <alignment horizontal="center" vertical="center"/>
      <protection hidden="1"/>
    </xf>
    <xf numFmtId="1" fontId="6" fillId="0" borderId="3" xfId="0" applyNumberFormat="1" applyFont="1" applyBorder="1" applyAlignment="1" applyProtection="1">
      <alignment horizontal="center" vertical="center"/>
      <protection hidden="1"/>
    </xf>
    <xf numFmtId="2" fontId="3" fillId="0" borderId="3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3" fontId="6" fillId="0" borderId="3" xfId="0" applyNumberFormat="1" applyFont="1" applyBorder="1" applyAlignment="1" applyProtection="1">
      <alignment horizontal="center" vertical="center"/>
      <protection hidden="1"/>
    </xf>
    <xf numFmtId="14" fontId="5" fillId="0" borderId="4" xfId="0" applyNumberFormat="1" applyFont="1" applyBorder="1" applyAlignment="1" applyProtection="1">
      <alignment horizontal="center" vertical="center"/>
      <protection hidden="1"/>
    </xf>
    <xf numFmtId="4" fontId="7" fillId="5" borderId="2" xfId="0" applyNumberFormat="1" applyFont="1" applyFill="1" applyBorder="1" applyAlignment="1" applyProtection="1">
      <alignment horizontal="center" vertical="center"/>
      <protection hidden="1"/>
    </xf>
    <xf numFmtId="4" fontId="7" fillId="4" borderId="2" xfId="0" applyNumberFormat="1" applyFont="1" applyFill="1" applyBorder="1" applyAlignment="1" applyProtection="1">
      <alignment horizontal="center" vertical="center"/>
      <protection hidden="1"/>
    </xf>
    <xf numFmtId="164" fontId="6" fillId="0" borderId="3" xfId="0" applyNumberFormat="1" applyFont="1" applyBorder="1" applyAlignment="1" applyProtection="1">
      <alignment horizontal="center" vertical="center"/>
      <protection hidden="1"/>
    </xf>
    <xf numFmtId="2" fontId="3" fillId="0" borderId="0" xfId="0" applyNumberFormat="1" applyFont="1" applyFill="1" applyBorder="1" applyAlignment="1" applyProtection="1">
      <alignment horizontal="left" vertical="center"/>
      <protection hidden="1"/>
    </xf>
    <xf numFmtId="0" fontId="8" fillId="0" borderId="0" xfId="0" applyFont="1"/>
    <xf numFmtId="164" fontId="0" fillId="0" borderId="0" xfId="0" applyNumberFormat="1"/>
    <xf numFmtId="16" fontId="0" fillId="0" borderId="0" xfId="0" applyNumberFormat="1"/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4" fontId="7" fillId="5" borderId="6" xfId="0" applyNumberFormat="1" applyFont="1" applyFill="1" applyBorder="1" applyAlignment="1" applyProtection="1">
      <alignment horizontal="center" vertical="center"/>
      <protection hidden="1"/>
    </xf>
    <xf numFmtId="14" fontId="6" fillId="0" borderId="7" xfId="0" applyNumberFormat="1" applyFont="1" applyBorder="1" applyAlignment="1" applyProtection="1">
      <alignment horizontal="center" vertical="center"/>
      <protection hidden="1"/>
    </xf>
    <xf numFmtId="14" fontId="6" fillId="0" borderId="8" xfId="0" applyNumberFormat="1" applyFont="1" applyBorder="1" applyAlignment="1" applyProtection="1">
      <alignment horizontal="center" vertical="center"/>
      <protection hidden="1"/>
    </xf>
    <xf numFmtId="14" fontId="5" fillId="0" borderId="7" xfId="0" applyNumberFormat="1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2C67E"/>
      <color rgb="FFFC45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zeplanilha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880917</xdr:colOff>
      <xdr:row>1</xdr:row>
      <xdr:rowOff>3174</xdr:rowOff>
    </xdr:from>
    <xdr:to>
      <xdr:col>8</xdr:col>
      <xdr:colOff>480867</xdr:colOff>
      <xdr:row>2</xdr:row>
      <xdr:rowOff>107949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75A7E2-4B0F-47C2-BA16-E32901E8C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7842" y="193674"/>
          <a:ext cx="1809750" cy="295275"/>
        </a:xfrm>
        <a:prstGeom prst="rect">
          <a:avLst/>
        </a:prstGeom>
      </xdr:spPr>
    </xdr:pic>
    <xdr:clientData/>
  </xdr:twoCellAnchor>
  <xdr:oneCellAnchor>
    <xdr:from>
      <xdr:col>4</xdr:col>
      <xdr:colOff>800100</xdr:colOff>
      <xdr:row>0</xdr:row>
      <xdr:rowOff>171450</xdr:rowOff>
    </xdr:from>
    <xdr:ext cx="2294539" cy="349776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D0290C7A-01CC-4688-AD46-C510DB53C3BE}"/>
            </a:ext>
          </a:extLst>
        </xdr:cNvPr>
        <xdr:cNvSpPr txBox="1"/>
      </xdr:nvSpPr>
      <xdr:spPr>
        <a:xfrm>
          <a:off x="4467225" y="171450"/>
          <a:ext cx="2294539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pt-BR" sz="1200" b="1">
              <a:solidFill>
                <a:srgbClr val="42C67E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encontre</a:t>
          </a:r>
          <a:r>
            <a:rPr lang="pt-BR" sz="1200" b="1" baseline="0">
              <a:solidFill>
                <a:srgbClr val="42C67E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 mais planilhas em:</a:t>
          </a:r>
          <a:endParaRPr lang="pt-BR" sz="1200" b="1">
            <a:solidFill>
              <a:srgbClr val="42C67E"/>
            </a:solidFill>
            <a:latin typeface="Yu Gothic" panose="020B0400000000000000" pitchFamily="34" charset="-128"/>
            <a:ea typeface="Yu Gothic" panose="020B0400000000000000" pitchFamily="34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18"/>
  <sheetViews>
    <sheetView showGridLines="0" tabSelected="1" workbookViewId="0">
      <selection activeCell="G27" sqref="G27"/>
    </sheetView>
  </sheetViews>
  <sheetFormatPr defaultRowHeight="15" x14ac:dyDescent="0.25"/>
  <cols>
    <col min="1" max="1" width="5.42578125" customWidth="1"/>
    <col min="2" max="2" width="16.42578125" bestFit="1" customWidth="1"/>
    <col min="3" max="3" width="16.5703125" customWidth="1"/>
    <col min="4" max="8" width="16.5703125" style="1" customWidth="1"/>
    <col min="9" max="9" width="20.42578125" customWidth="1"/>
    <col min="10" max="10" width="4.7109375" customWidth="1"/>
    <col min="11" max="11" width="15.28515625" customWidth="1"/>
    <col min="12" max="12" width="10.7109375" bestFit="1" customWidth="1"/>
  </cols>
  <sheetData>
    <row r="3" spans="1:12" ht="15.75" x14ac:dyDescent="0.25">
      <c r="B3" s="2" t="s">
        <v>6</v>
      </c>
      <c r="C3" s="10">
        <f ca="1">TODAY()</f>
        <v>44395</v>
      </c>
    </row>
    <row r="4" spans="1:12" ht="7.5" customHeight="1" x14ac:dyDescent="0.25"/>
    <row r="5" spans="1:12" ht="57.75" customHeight="1" x14ac:dyDescent="0.25">
      <c r="A5" s="4" t="s">
        <v>0</v>
      </c>
      <c r="B5" s="2" t="s">
        <v>1</v>
      </c>
      <c r="C5" s="2" t="s">
        <v>5</v>
      </c>
      <c r="D5" s="2" t="s">
        <v>12</v>
      </c>
      <c r="E5" s="2" t="s">
        <v>13</v>
      </c>
      <c r="F5" s="2" t="s">
        <v>2</v>
      </c>
      <c r="G5" s="2" t="s">
        <v>3</v>
      </c>
      <c r="H5" s="2" t="s">
        <v>4</v>
      </c>
      <c r="I5" s="2" t="s">
        <v>16</v>
      </c>
      <c r="K5" s="18" t="s">
        <v>17</v>
      </c>
    </row>
    <row r="6" spans="1:12" ht="12.75" customHeight="1" x14ac:dyDescent="0.25">
      <c r="A6" s="3"/>
      <c r="B6" s="11" t="s">
        <v>15</v>
      </c>
      <c r="C6" s="11" t="s">
        <v>15</v>
      </c>
      <c r="D6" s="11" t="s">
        <v>15</v>
      </c>
      <c r="E6" s="12" t="s">
        <v>14</v>
      </c>
      <c r="F6" s="11" t="s">
        <v>15</v>
      </c>
      <c r="G6" s="11" t="s">
        <v>15</v>
      </c>
      <c r="H6" s="12" t="s">
        <v>14</v>
      </c>
      <c r="I6" s="12" t="s">
        <v>14</v>
      </c>
      <c r="K6" s="19" t="s">
        <v>15</v>
      </c>
    </row>
    <row r="7" spans="1:12" ht="25.5" customHeight="1" x14ac:dyDescent="0.25">
      <c r="A7" s="5">
        <v>1</v>
      </c>
      <c r="B7" s="7" t="s">
        <v>7</v>
      </c>
      <c r="C7" s="9">
        <v>140</v>
      </c>
      <c r="D7" s="9">
        <v>182</v>
      </c>
      <c r="E7" s="13">
        <f>C7/D7</f>
        <v>0.76923076923076927</v>
      </c>
      <c r="F7" s="6">
        <v>5</v>
      </c>
      <c r="G7" s="6">
        <v>2</v>
      </c>
      <c r="H7" s="8">
        <f ca="1">WORKDAY.INTL($C$3,(E7-(F7+G7)),1,$K$7:$K$9)</f>
        <v>44384</v>
      </c>
      <c r="I7" s="8" t="str">
        <f ca="1">IF(H7&lt;$C$3,"Pedido atrasado",IF(WEEKNUM(H7)&lt;=WEEKNUM($C$3),"Pedido urgente",IF(WEEKNUM(H7)-WEEKNUM($C$3)=1,"Próxima semana","-")))</f>
        <v>Pedido atrasado</v>
      </c>
      <c r="J7" s="16"/>
      <c r="K7" s="22">
        <v>44386</v>
      </c>
      <c r="L7" s="17"/>
    </row>
    <row r="8" spans="1:12" ht="25.5" customHeight="1" x14ac:dyDescent="0.25">
      <c r="A8" s="5">
        <v>2</v>
      </c>
      <c r="B8" s="7" t="s">
        <v>8</v>
      </c>
      <c r="C8" s="9">
        <v>2646</v>
      </c>
      <c r="D8" s="9">
        <v>248</v>
      </c>
      <c r="E8" s="13">
        <f t="shared" ref="E8:E11" si="0">C8/D8</f>
        <v>10.669354838709678</v>
      </c>
      <c r="F8" s="6">
        <v>7</v>
      </c>
      <c r="G8" s="6">
        <v>2</v>
      </c>
      <c r="H8" s="8">
        <f t="shared" ref="H8:H11" ca="1" si="1">WORKDAY.INTL($C$3,(E8-(F8+G8)),1,$K$7:$K$9)</f>
        <v>44396</v>
      </c>
      <c r="I8" s="8" t="str">
        <f ca="1">IF(H8&lt;$C$3,"Pedido atrasado",IF(WEEKNUM(H8)&lt;=WEEKNUM($C$3),"Pedido urgente",IF(WEEKNUM(H8)-WEEKNUM($C$3)=1,"Próxima semana","-")))</f>
        <v>Pedido urgente</v>
      </c>
      <c r="J8" s="16"/>
      <c r="K8" s="20"/>
      <c r="L8" s="17"/>
    </row>
    <row r="9" spans="1:12" ht="25.5" customHeight="1" x14ac:dyDescent="0.25">
      <c r="A9" s="5">
        <v>3</v>
      </c>
      <c r="B9" s="7" t="s">
        <v>9</v>
      </c>
      <c r="C9" s="9">
        <v>850</v>
      </c>
      <c r="D9" s="9">
        <v>94</v>
      </c>
      <c r="E9" s="13">
        <f t="shared" si="0"/>
        <v>9.0425531914893611</v>
      </c>
      <c r="F9" s="6">
        <v>3</v>
      </c>
      <c r="G9" s="6">
        <v>1</v>
      </c>
      <c r="H9" s="8">
        <f t="shared" ca="1" si="1"/>
        <v>44400</v>
      </c>
      <c r="I9" s="8" t="str">
        <f ca="1">IF(H9&lt;$C$3,"Pedido atrasado",IF(WEEKNUM(H9)&lt;=WEEKNUM($C$3),"Pedido urgente",IF(WEEKNUM(H9)-WEEKNUM($C$3)=1,"Próxima semana","-")))</f>
        <v>Pedido urgente</v>
      </c>
      <c r="J9" s="16"/>
      <c r="K9" s="21"/>
      <c r="L9" s="17"/>
    </row>
    <row r="10" spans="1:12" ht="25.5" customHeight="1" x14ac:dyDescent="0.25">
      <c r="A10" s="5">
        <v>4</v>
      </c>
      <c r="B10" s="7" t="s">
        <v>10</v>
      </c>
      <c r="C10" s="9">
        <v>3880</v>
      </c>
      <c r="D10" s="9">
        <v>270</v>
      </c>
      <c r="E10" s="13">
        <f t="shared" si="0"/>
        <v>14.37037037037037</v>
      </c>
      <c r="F10" s="6">
        <v>5</v>
      </c>
      <c r="G10" s="6">
        <v>2</v>
      </c>
      <c r="H10" s="8">
        <f t="shared" ca="1" si="1"/>
        <v>44404</v>
      </c>
      <c r="I10" s="8" t="str">
        <f ca="1">IF(H10&lt;$C$3,"Pedido atrasado",IF(WEEKNUM(H10)&lt;=WEEKNUM($C$3),"Pedido urgente",IF(WEEKNUM(H10)-WEEKNUM($C$3)=1,"Próxima semana","-")))</f>
        <v>Próxima semana</v>
      </c>
      <c r="J10" s="16"/>
      <c r="L10" s="17"/>
    </row>
    <row r="11" spans="1:12" ht="25.5" customHeight="1" x14ac:dyDescent="0.25">
      <c r="A11" s="5">
        <v>5</v>
      </c>
      <c r="B11" s="7" t="s">
        <v>11</v>
      </c>
      <c r="C11" s="9">
        <v>4503</v>
      </c>
      <c r="D11" s="9">
        <v>56</v>
      </c>
      <c r="E11" s="13">
        <f t="shared" si="0"/>
        <v>80.410714285714292</v>
      </c>
      <c r="F11" s="6">
        <v>4</v>
      </c>
      <c r="G11" s="6">
        <v>2</v>
      </c>
      <c r="H11" s="8">
        <f t="shared" ca="1" si="1"/>
        <v>44497</v>
      </c>
      <c r="I11" s="8" t="str">
        <f ca="1">IF(H11&lt;$C$3,"Pedido atrasado",IF(WEEKNUM(H11)&lt;=WEEKNUM($C$3),"Pedido urgente",IF(WEEKNUM(H11)-WEEKNUM($C$3)=1,"Próxima semana","-")))</f>
        <v>-</v>
      </c>
      <c r="J11" s="16"/>
      <c r="L11" s="17"/>
    </row>
    <row r="12" spans="1:12" x14ac:dyDescent="0.25">
      <c r="L12" s="17"/>
    </row>
    <row r="14" spans="1:12" x14ac:dyDescent="0.25">
      <c r="A14" s="14"/>
      <c r="D14"/>
      <c r="E14"/>
      <c r="F14"/>
      <c r="G14"/>
      <c r="H14"/>
    </row>
    <row r="15" spans="1:12" x14ac:dyDescent="0.25">
      <c r="D15"/>
      <c r="E15"/>
      <c r="F15"/>
      <c r="G15"/>
      <c r="H15"/>
    </row>
    <row r="16" spans="1:12" x14ac:dyDescent="0.25">
      <c r="A16" s="15"/>
      <c r="D16"/>
      <c r="E16"/>
      <c r="F16"/>
      <c r="G16"/>
      <c r="H16"/>
    </row>
    <row r="17" customFormat="1" x14ac:dyDescent="0.25"/>
    <row r="18" customFormat="1" x14ac:dyDescent="0.25"/>
  </sheetData>
  <autoFilter ref="A5:I11" xr:uid="{00000000-0009-0000-0000-000000000000}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Ponto de Pedido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Zeplanilha</dc:creator>
  <cp:lastModifiedBy>Matheus Soares</cp:lastModifiedBy>
  <dcterms:created xsi:type="dcterms:W3CDTF">2021-07-03T12:32:32Z</dcterms:created>
  <dcterms:modified xsi:type="dcterms:W3CDTF">2021-07-19T02:43:05Z</dcterms:modified>
</cp:coreProperties>
</file>