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01. ZEPLANILHA\02. Zeplanilha 3.0\12. Downloads &amp; Artigos\03. Minhas planilhas\17. SWOT\v2.1\"/>
    </mc:Choice>
  </mc:AlternateContent>
  <xr:revisionPtr revIDLastSave="0" documentId="13_ncr:1_{80B9DB70-DD1F-4229-8A8F-35858564788E}" xr6:coauthVersionLast="47" xr6:coauthVersionMax="47" xr10:uidLastSave="{00000000-0000-0000-0000-000000000000}"/>
  <workbookProtection workbookAlgorithmName="SHA-512" workbookHashValue="O1eHYGNGazQj8KXQU6iQGGSTzGB7p5I4DYBqbDwFM+AmraQI6//oan3Wg7z/Ck12FEAEXUqQFBXE7FamEJPKjg==" workbookSaltValue="rD9eExATkdTnskygAWjmVg==" workbookSpinCount="100000" lockStructure="1"/>
  <bookViews>
    <workbookView xWindow="-120" yWindow="-120" windowWidth="29040" windowHeight="15720" xr2:uid="{4377A437-1793-479F-8B1E-28EC3211C1A2}"/>
  </bookViews>
  <sheets>
    <sheet name="Tutorial" sheetId="9" r:id="rId1"/>
    <sheet name="AJUDA" sheetId="7" r:id="rId2"/>
    <sheet name="Matriz SWOT" sheetId="2" r:id="rId3"/>
    <sheet name="Definição de Impacto - Cenários" sheetId="1" r:id="rId4"/>
    <sheet name="Análise Matricial" sheetId="3" r:id="rId5"/>
    <sheet name="Análises Oportunidades" sheetId="4" r:id="rId6"/>
    <sheet name="Análises Ameaças" sheetId="5" r:id="rId7"/>
  </sheets>
  <externalReferences>
    <externalReference r:id="rId8"/>
  </externalReferences>
  <definedNames>
    <definedName name="primeiro">INDEX([1]Logotipos!$C$2:$C$5,MATCH([1]Dados!$K$16,[1]Logotipos!$B$2:$B$5,0))</definedName>
    <definedName name="quarto">INDEX([1]Logotipos!$C$2:$C$5,MATCH([1]Dados!$K$19,[1]Logotipos!$B$2:$B$5,0))</definedName>
    <definedName name="segundo">INDEX([1]Logotipos!$C$2:$C$5,MATCH([1]Dados!$K$17,[1]Logotipos!$B$2:$B$5,0))</definedName>
    <definedName name="terceiro">INDEX([1]Logotipos!$C$2:$C$5,MATCH([1]Dados!$K$18,[1]Logotipos!$B$2:$B$5,0))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O19" i="1"/>
  <c r="H45" i="1" s="1"/>
  <c r="N49" i="1"/>
  <c r="N4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7" i="1"/>
  <c r="N51" i="1"/>
  <c r="N52" i="1"/>
  <c r="N53" i="1"/>
  <c r="N78" i="1"/>
  <c r="N76" i="1"/>
  <c r="N75" i="1"/>
  <c r="N74" i="1"/>
  <c r="N73" i="1"/>
  <c r="N72" i="1"/>
  <c r="N71" i="1"/>
  <c r="N70" i="1"/>
  <c r="N69" i="1"/>
  <c r="AE84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N43" i="1"/>
  <c r="N42" i="1"/>
  <c r="N65" i="1"/>
  <c r="N48" i="1"/>
  <c r="N64" i="1"/>
  <c r="N63" i="1"/>
  <c r="N62" i="1"/>
  <c r="N61" i="1"/>
  <c r="N60" i="1"/>
  <c r="N59" i="1"/>
  <c r="N58" i="1"/>
  <c r="N57" i="1"/>
  <c r="N56" i="1"/>
  <c r="N55" i="1"/>
  <c r="N54" i="1"/>
  <c r="N50" i="1"/>
  <c r="N47" i="1"/>
  <c r="N46" i="1"/>
  <c r="N45" i="1"/>
  <c r="N41" i="1"/>
  <c r="O41" i="1" s="1"/>
  <c r="E4" i="1"/>
  <c r="C41" i="1" s="1"/>
  <c r="E5" i="1"/>
  <c r="C46" i="1" s="1"/>
  <c r="E6" i="1"/>
  <c r="C51" i="1" s="1"/>
  <c r="E7" i="1"/>
  <c r="C56" i="1" s="1"/>
  <c r="E8" i="1"/>
  <c r="C61" i="1" s="1"/>
  <c r="E12" i="1"/>
  <c r="S69" i="1" s="1"/>
  <c r="E13" i="1"/>
  <c r="S74" i="1" s="1"/>
  <c r="E14" i="1"/>
  <c r="S79" i="1" s="1"/>
  <c r="E15" i="1"/>
  <c r="C84" i="1" s="1"/>
  <c r="E16" i="1"/>
  <c r="C89" i="1" s="1"/>
  <c r="K19" i="1"/>
  <c r="H46" i="1" s="1"/>
  <c r="L19" i="1"/>
  <c r="H62" i="1" s="1"/>
  <c r="M19" i="1"/>
  <c r="H43" i="1" s="1"/>
  <c r="N19" i="1"/>
  <c r="H59" i="1" s="1"/>
  <c r="S19" i="1"/>
  <c r="X56" i="1" s="1"/>
  <c r="T19" i="1"/>
  <c r="X85" i="1" s="1"/>
  <c r="U19" i="1"/>
  <c r="X48" i="1" s="1"/>
  <c r="V19" i="1"/>
  <c r="X64" i="1" s="1"/>
  <c r="W19" i="1"/>
  <c r="X93" i="1" s="1"/>
  <c r="F22" i="3"/>
  <c r="F23" i="3"/>
  <c r="F24" i="3"/>
  <c r="F25" i="3"/>
  <c r="F21" i="3"/>
  <c r="E22" i="3"/>
  <c r="E23" i="3"/>
  <c r="E24" i="3"/>
  <c r="E25" i="3"/>
  <c r="E21" i="3"/>
  <c r="F6" i="3"/>
  <c r="F7" i="3"/>
  <c r="F8" i="3"/>
  <c r="F9" i="3"/>
  <c r="E6" i="3"/>
  <c r="E8" i="3"/>
  <c r="E9" i="3"/>
  <c r="F5" i="3"/>
  <c r="E5" i="3"/>
  <c r="C25" i="3"/>
  <c r="C24" i="3"/>
  <c r="C23" i="3"/>
  <c r="C22" i="3"/>
  <c r="C21" i="3"/>
  <c r="C9" i="3"/>
  <c r="C8" i="3"/>
  <c r="C7" i="3"/>
  <c r="C6" i="3"/>
  <c r="C5" i="3"/>
  <c r="O74" i="1" l="1"/>
  <c r="S84" i="1"/>
  <c r="O61" i="1"/>
  <c r="AE74" i="1"/>
  <c r="H88" i="1"/>
  <c r="X42" i="1"/>
  <c r="X57" i="1"/>
  <c r="X49" i="1"/>
  <c r="X71" i="1"/>
  <c r="S89" i="1"/>
  <c r="X58" i="1"/>
  <c r="X80" i="1"/>
  <c r="X79" i="1"/>
  <c r="H76" i="1"/>
  <c r="X86" i="1"/>
  <c r="H78" i="1"/>
  <c r="C69" i="1"/>
  <c r="X41" i="1"/>
  <c r="H86" i="1"/>
  <c r="C74" i="1"/>
  <c r="X65" i="1"/>
  <c r="X43" i="1"/>
  <c r="X51" i="1"/>
  <c r="X59" i="1"/>
  <c r="H69" i="1"/>
  <c r="H79" i="1"/>
  <c r="H89" i="1"/>
  <c r="X73" i="1"/>
  <c r="X81" i="1"/>
  <c r="X88" i="1"/>
  <c r="C79" i="1"/>
  <c r="X50" i="1"/>
  <c r="S41" i="1"/>
  <c r="X44" i="1"/>
  <c r="X52" i="1"/>
  <c r="X60" i="1"/>
  <c r="H70" i="1"/>
  <c r="H80" i="1"/>
  <c r="H90" i="1"/>
  <c r="X74" i="1"/>
  <c r="X82" i="1"/>
  <c r="X89" i="1"/>
  <c r="S46" i="1"/>
  <c r="X45" i="1"/>
  <c r="X53" i="1"/>
  <c r="X61" i="1"/>
  <c r="H71" i="1"/>
  <c r="H81" i="1"/>
  <c r="H91" i="1"/>
  <c r="X75" i="1"/>
  <c r="X83" i="1"/>
  <c r="X90" i="1"/>
  <c r="X72" i="1"/>
  <c r="S51" i="1"/>
  <c r="X46" i="1"/>
  <c r="X54" i="1"/>
  <c r="X62" i="1"/>
  <c r="H73" i="1"/>
  <c r="H83" i="1"/>
  <c r="H93" i="1"/>
  <c r="X76" i="1"/>
  <c r="X84" i="1"/>
  <c r="X91" i="1"/>
  <c r="X87" i="1"/>
  <c r="S56" i="1"/>
  <c r="X47" i="1"/>
  <c r="X55" i="1"/>
  <c r="X63" i="1"/>
  <c r="H74" i="1"/>
  <c r="H84" i="1"/>
  <c r="X69" i="1"/>
  <c r="X77" i="1"/>
  <c r="X92" i="1"/>
  <c r="S61" i="1"/>
  <c r="H75" i="1"/>
  <c r="H85" i="1"/>
  <c r="X70" i="1"/>
  <c r="X78" i="1"/>
  <c r="H92" i="1"/>
  <c r="H77" i="1"/>
  <c r="H87" i="1"/>
  <c r="H72" i="1"/>
  <c r="H82" i="1"/>
  <c r="O79" i="1"/>
  <c r="AE89" i="1"/>
  <c r="AE79" i="1"/>
  <c r="AE69" i="1"/>
  <c r="O89" i="1"/>
  <c r="O84" i="1"/>
  <c r="O69" i="1"/>
  <c r="AE61" i="1"/>
  <c r="AE56" i="1"/>
  <c r="AE51" i="1"/>
  <c r="AE46" i="1"/>
  <c r="AE41" i="1"/>
  <c r="H44" i="1"/>
  <c r="H63" i="1"/>
  <c r="H54" i="1"/>
  <c r="H49" i="1"/>
  <c r="H53" i="1"/>
  <c r="H55" i="1"/>
  <c r="H47" i="1"/>
  <c r="H48" i="1"/>
  <c r="H56" i="1"/>
  <c r="H64" i="1"/>
  <c r="H41" i="1"/>
  <c r="H57" i="1"/>
  <c r="H65" i="1"/>
  <c r="H42" i="1"/>
  <c r="H50" i="1"/>
  <c r="H58" i="1"/>
  <c r="H51" i="1"/>
  <c r="H52" i="1"/>
  <c r="H60" i="1"/>
  <c r="H61" i="1"/>
  <c r="O46" i="1"/>
  <c r="O56" i="1"/>
  <c r="O51" i="1"/>
  <c r="E27" i="3"/>
  <c r="F27" i="3"/>
  <c r="F11" i="3"/>
  <c r="E11" i="3"/>
  <c r="G23" i="3" l="1"/>
  <c r="G7" i="3"/>
  <c r="G9" i="3"/>
  <c r="G5" i="3"/>
  <c r="G6" i="3"/>
  <c r="O40" i="1"/>
  <c r="G8" i="3"/>
  <c r="G24" i="3"/>
  <c r="G25" i="3"/>
  <c r="G21" i="3"/>
  <c r="G22" i="3"/>
  <c r="AE68" i="1"/>
  <c r="O68" i="1"/>
  <c r="AE40" i="1"/>
  <c r="G27" i="3" l="1"/>
  <c r="G11" i="3"/>
</calcChain>
</file>

<file path=xl/sharedStrings.xml><?xml version="1.0" encoding="utf-8"?>
<sst xmlns="http://schemas.openxmlformats.org/spreadsheetml/2006/main" count="61" uniqueCount="48">
  <si>
    <t>OPORTUNIDADES</t>
  </si>
  <si>
    <t>AMEAÇAS</t>
  </si>
  <si>
    <t>FRAQUEZAS</t>
  </si>
  <si>
    <t>FORÇAS</t>
  </si>
  <si>
    <t>AMBIENTE EXTERNO</t>
  </si>
  <si>
    <t>AMBIENTE INTERNO</t>
  </si>
  <si>
    <t>FATORES POSITIVOS</t>
  </si>
  <si>
    <t>FATORES NEGATIVOS</t>
  </si>
  <si>
    <t>Disponibilidade de linha de crédito</t>
  </si>
  <si>
    <t>Aumento do número de consumidores</t>
  </si>
  <si>
    <t>Necessidades não satisfeita do consumidor</t>
  </si>
  <si>
    <t>Localização geográfica favorável</t>
  </si>
  <si>
    <t>Insfraestrutura física e tecnológica</t>
  </si>
  <si>
    <t>Parcerias sólida com principais fornecedores</t>
  </si>
  <si>
    <t>Alto índice de rotatividade dos produtos</t>
  </si>
  <si>
    <t>Aproximadamente 7 mil clientes (CNPJ)</t>
  </si>
  <si>
    <t>Falha na fiscalização de produtos não homologados</t>
  </si>
  <si>
    <t>Alguns fabricantes fazendo vendas diretas</t>
  </si>
  <si>
    <t>Concorrência com variedades de produtos</t>
  </si>
  <si>
    <t>Produtos a pronta entrega pela concorrência</t>
  </si>
  <si>
    <t>Prazo, formas e condições de pgto pela concorrência</t>
  </si>
  <si>
    <t>Poucos produtos a pronta entrega</t>
  </si>
  <si>
    <t>Custo de capital de terceiros elevado</t>
  </si>
  <si>
    <t>Ciclo Ecônomico - Financeiro</t>
  </si>
  <si>
    <t xml:space="preserve">Gestão administrativa </t>
  </si>
  <si>
    <t>SOMA</t>
  </si>
  <si>
    <t>FORÇA</t>
  </si>
  <si>
    <t>FRAQUEZA</t>
  </si>
  <si>
    <t>PERCENTUAL</t>
  </si>
  <si>
    <t>DEFESAS</t>
  </si>
  <si>
    <t>ALAVANCAS</t>
  </si>
  <si>
    <t>PROBLEMAS</t>
  </si>
  <si>
    <t>OPORTUNIDADES X FRAQUEZAS</t>
  </si>
  <si>
    <t>OPORTUNIDADES X FORÇAS</t>
  </si>
  <si>
    <t>AMEAÇAS X FRAQUEZAS</t>
  </si>
  <si>
    <t>AMEAÇAS X FORÇAS</t>
  </si>
  <si>
    <t>FRAQUEZAS (IMPACTO)</t>
  </si>
  <si>
    <t>FORÇAS (IMPACTO)</t>
  </si>
  <si>
    <t>Tomadas de Decisões Centralizada</t>
  </si>
  <si>
    <t>RESTRIÇÕES</t>
  </si>
  <si>
    <r>
      <t xml:space="preserve">O resultado desta análise evidencia que as oportunidades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possuem uma forte relação com suas </t>
    </r>
    <r>
      <rPr>
        <b/>
        <sz val="11"/>
        <color theme="1"/>
        <rFont val="Calibri"/>
        <family val="2"/>
        <scheme val="minor"/>
      </rPr>
      <t>Forças</t>
    </r>
    <r>
      <rPr>
        <sz val="11"/>
        <color theme="1"/>
        <rFont val="Calibri"/>
        <family val="2"/>
        <scheme val="minor"/>
      </rPr>
      <t xml:space="preserve">. Embora ambos os itens estejam com pontuações de </t>
    </r>
    <r>
      <rPr>
        <b/>
        <sz val="11"/>
        <color theme="1"/>
        <rFont val="Calibri"/>
        <family val="2"/>
        <scheme val="minor"/>
      </rPr>
      <t>Fraquezas</t>
    </r>
    <r>
      <rPr>
        <sz val="11"/>
        <color theme="1"/>
        <rFont val="Calibri"/>
        <family val="2"/>
        <scheme val="minor"/>
      </rPr>
      <t xml:space="preserve"> em destaque, suas </t>
    </r>
    <r>
      <rPr>
        <b/>
        <sz val="11"/>
        <color theme="1"/>
        <rFont val="Calibri"/>
        <family val="2"/>
        <scheme val="minor"/>
      </rPr>
      <t>Forças</t>
    </r>
    <r>
      <rPr>
        <sz val="11"/>
        <color theme="1"/>
        <rFont val="Calibri"/>
        <family val="2"/>
        <scheme val="minor"/>
      </rPr>
      <t xml:space="preserve"> ainda representam um potencial de aproximadamente 5 vezes maior. 
E se analisarmos de maneira macro o resultado destas ponderações, ficam ainda mais relevante suas </t>
    </r>
    <r>
      <rPr>
        <b/>
        <sz val="11"/>
        <color theme="1"/>
        <rFont val="Calibri"/>
        <family val="2"/>
        <scheme val="minor"/>
      </rPr>
      <t>Forças</t>
    </r>
    <r>
      <rPr>
        <sz val="11"/>
        <color theme="1"/>
        <rFont val="Calibri"/>
        <family val="2"/>
        <scheme val="minor"/>
      </rPr>
      <t xml:space="preserve"> diante de suas </t>
    </r>
    <r>
      <rPr>
        <b/>
        <sz val="11"/>
        <color theme="1"/>
        <rFont val="Calibri"/>
        <family val="2"/>
        <scheme val="minor"/>
      </rPr>
      <t>Oportunidades</t>
    </r>
    <r>
      <rPr>
        <sz val="11"/>
        <color theme="1"/>
        <rFont val="Calibri"/>
        <family val="2"/>
        <scheme val="minor"/>
      </rPr>
      <t>. 
E estas são boas características para a obtenção de um resultado bem sucedido, caso seja decido</t>
    </r>
    <r>
      <rPr>
        <b/>
        <sz val="11"/>
        <color theme="1"/>
        <rFont val="Calibri"/>
        <family val="2"/>
        <scheme val="minor"/>
      </rPr>
      <t xml:space="preserve"> Investir/Alavancar </t>
    </r>
    <r>
      <rPr>
        <sz val="11"/>
        <color theme="1"/>
        <rFont val="Calibri"/>
        <family val="2"/>
        <scheme val="minor"/>
      </rPr>
      <t xml:space="preserve">nas </t>
    </r>
    <r>
      <rPr>
        <b/>
        <sz val="11"/>
        <color theme="1"/>
        <rFont val="Calibri"/>
        <family val="2"/>
        <scheme val="minor"/>
      </rPr>
      <t>Oportunidades</t>
    </r>
    <r>
      <rPr>
        <sz val="11"/>
        <color theme="1"/>
        <rFont val="Calibri"/>
        <family val="2"/>
        <scheme val="minor"/>
      </rPr>
      <t xml:space="preserve"> identificadas.  </t>
    </r>
  </si>
  <si>
    <r>
      <t xml:space="preserve">O resultado desta análise evidencia que suas </t>
    </r>
    <r>
      <rPr>
        <b/>
        <sz val="11"/>
        <color theme="1"/>
        <rFont val="Calibri"/>
        <family val="2"/>
        <scheme val="minor"/>
      </rPr>
      <t>Fraquezas</t>
    </r>
    <r>
      <rPr>
        <sz val="11"/>
        <color theme="1"/>
        <rFont val="Calibri"/>
        <family val="2"/>
        <scheme val="minor"/>
      </rPr>
      <t xml:space="preserve"> sobressaem na incidência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sobre suas </t>
    </r>
    <r>
      <rPr>
        <b/>
        <sz val="11"/>
        <color theme="1"/>
        <rFont val="Calibri"/>
        <family val="2"/>
        <scheme val="minor"/>
      </rPr>
      <t>Ameaças.</t>
    </r>
    <r>
      <rPr>
        <sz val="11"/>
        <color theme="1"/>
        <rFont val="Calibri"/>
        <family val="2"/>
        <scheme val="minor"/>
      </rPr>
      <t xml:space="preserve"> Neste caso, é preciso recorrer aos objetivos e metas de sua proposta, buscando avaliar o grau de risco de investimento, uma vez que, 80% de suas ameaças possuem uma Fraquezas aproximadamente duas vezes maior do que suas</t>
    </r>
    <r>
      <rPr>
        <b/>
        <sz val="11"/>
        <color theme="1"/>
        <rFont val="Calibri"/>
        <family val="2"/>
        <scheme val="minor"/>
      </rPr>
      <t xml:space="preserve"> Forças</t>
    </r>
    <r>
      <rPr>
        <sz val="11"/>
        <color theme="1"/>
        <rFont val="Calibri"/>
        <family val="2"/>
        <scheme val="minor"/>
      </rPr>
      <t xml:space="preserve">. 
Muitas vezes é possível transformar este cenário de </t>
    </r>
    <r>
      <rPr>
        <b/>
        <sz val="11"/>
        <color theme="1"/>
        <rFont val="Calibri"/>
        <family val="2"/>
        <scheme val="minor"/>
      </rPr>
      <t>Ameaças</t>
    </r>
    <r>
      <rPr>
        <sz val="11"/>
        <color theme="1"/>
        <rFont val="Calibri"/>
        <family val="2"/>
        <scheme val="minor"/>
      </rPr>
      <t xml:space="preserve"> em </t>
    </r>
    <r>
      <rPr>
        <b/>
        <sz val="11"/>
        <color theme="1"/>
        <rFont val="Calibri"/>
        <family val="2"/>
        <scheme val="minor"/>
      </rPr>
      <t xml:space="preserve">Oportunidades, </t>
    </r>
    <r>
      <rPr>
        <sz val="11"/>
        <color theme="1"/>
        <rFont val="Calibri"/>
        <family val="2"/>
        <scheme val="minor"/>
      </rPr>
      <t>mas para isso, é preciso analisar sua tomada de decisão baseadas em outras  técnicas e ferramentas de gestão estratégica especificas para cada caso.</t>
    </r>
  </si>
  <si>
    <r>
      <rPr>
        <i/>
        <sz val="11"/>
        <color theme="1"/>
        <rFont val="Calibri"/>
        <family val="2"/>
        <scheme val="minor"/>
      </rPr>
      <t>Know-how</t>
    </r>
    <r>
      <rPr>
        <sz val="11"/>
        <color theme="1"/>
        <rFont val="Calibri"/>
        <family val="2"/>
        <scheme val="minor"/>
      </rPr>
      <t xml:space="preserve"> da equipe comercial</t>
    </r>
  </si>
  <si>
    <r>
      <t>Marketing Digital (</t>
    </r>
    <r>
      <rPr>
        <i/>
        <sz val="11"/>
        <color theme="1"/>
        <rFont val="Calibri"/>
        <family val="2"/>
        <scheme val="minor"/>
      </rPr>
      <t>Inbound</t>
    </r>
    <r>
      <rPr>
        <sz val="11"/>
        <color theme="1"/>
        <rFont val="Calibri"/>
        <family val="2"/>
        <scheme val="minor"/>
      </rPr>
      <t>)</t>
    </r>
  </si>
  <si>
    <t>Acessando pela primeira vez?</t>
  </si>
  <si>
    <t>&gt;</t>
  </si>
  <si>
    <r>
      <t>Caso apareça a mensagem abaixo no seu Excel, clique no botão "</t>
    </r>
    <r>
      <rPr>
        <b/>
        <sz val="11"/>
        <color theme="1"/>
        <rFont val="Calibri"/>
        <family val="2"/>
        <scheme val="minor"/>
      </rPr>
      <t>Habilitar Edição</t>
    </r>
    <r>
      <rPr>
        <sz val="11"/>
        <color theme="1"/>
        <rFont val="Calibri"/>
        <family val="2"/>
        <scheme val="minor"/>
      </rPr>
      <t>" para permitir que você utilize a planilha.</t>
    </r>
  </si>
  <si>
    <t>Assista o nosso vídeo tutorial para te ajudar a utilizar melhor a nossa planilha.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</si>
</sst>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u/>
      <sz val="11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07167"/>
      <name val="Calibri"/>
      <family val="2"/>
      <scheme val="minor"/>
    </font>
    <font>
      <b/>
      <sz val="24"/>
      <color rgb="FF127475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 tint="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4A2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E9594"/>
        <bgColor indexed="64"/>
      </patternFill>
    </fill>
    <fill>
      <patternFill patternType="solid">
        <fgColor rgb="FF127475"/>
        <bgColor indexed="64"/>
      </patternFill>
    </fill>
    <fill>
      <patternFill patternType="solid">
        <fgColor rgb="FFF0716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D9BE"/>
        <bgColor indexed="64"/>
      </patternFill>
    </fill>
    <fill>
      <patternFill patternType="solid">
        <fgColor rgb="FFAFDCDB"/>
        <bgColor indexed="64"/>
      </patternFill>
    </fill>
    <fill>
      <patternFill patternType="solid">
        <fgColor rgb="FFFAD0CC"/>
        <bgColor indexed="64"/>
      </patternFill>
    </fill>
    <fill>
      <patternFill patternType="solid">
        <fgColor rgb="FFD8E8E8"/>
        <bgColor indexed="64"/>
      </patternFill>
    </fill>
    <fill>
      <patternFill patternType="solid">
        <fgColor rgb="FF3066BE"/>
        <bgColor indexed="64"/>
      </patternFill>
    </fill>
    <fill>
      <patternFill patternType="solid">
        <fgColor rgb="FFDDE6F4"/>
        <bgColor indexed="64"/>
      </patternFill>
    </fill>
    <fill>
      <patternFill patternType="solid">
        <fgColor rgb="FFF5F7FB"/>
        <bgColor indexed="64"/>
      </patternFill>
    </fill>
  </fills>
  <borders count="9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07167"/>
      </left>
      <right/>
      <top style="thick">
        <color rgb="FFF07167"/>
      </top>
      <bottom/>
      <diagonal/>
    </border>
    <border>
      <left/>
      <right/>
      <top style="thick">
        <color rgb="FFF07167"/>
      </top>
      <bottom/>
      <diagonal/>
    </border>
    <border>
      <left/>
      <right/>
      <top style="thick">
        <color rgb="FFF07167"/>
      </top>
      <bottom style="thin">
        <color theme="1" tint="0.499984740745262"/>
      </bottom>
      <diagonal/>
    </border>
    <border>
      <left/>
      <right style="thick">
        <color rgb="FFF07167"/>
      </right>
      <top style="thick">
        <color rgb="FFF07167"/>
      </top>
      <bottom/>
      <diagonal/>
    </border>
    <border>
      <left style="thick">
        <color rgb="FFF07167"/>
      </left>
      <right/>
      <top/>
      <bottom/>
      <diagonal/>
    </border>
    <border>
      <left/>
      <right style="thick">
        <color rgb="FFF07167"/>
      </right>
      <top/>
      <bottom/>
      <diagonal/>
    </border>
    <border>
      <left style="thick">
        <color rgb="FFF07167"/>
      </left>
      <right/>
      <top/>
      <bottom style="thick">
        <color rgb="FFF07167"/>
      </bottom>
      <diagonal/>
    </border>
    <border>
      <left/>
      <right/>
      <top/>
      <bottom style="thick">
        <color rgb="FFF07167"/>
      </bottom>
      <diagonal/>
    </border>
    <border>
      <left/>
      <right style="thick">
        <color rgb="FFF07167"/>
      </right>
      <top/>
      <bottom style="thick">
        <color rgb="FFF07167"/>
      </bottom>
      <diagonal/>
    </border>
    <border>
      <left style="thin">
        <color rgb="FFF4A261"/>
      </left>
      <right/>
      <top style="thin">
        <color rgb="FFF4A261"/>
      </top>
      <bottom/>
      <diagonal/>
    </border>
    <border>
      <left/>
      <right/>
      <top style="thin">
        <color rgb="FFF4A261"/>
      </top>
      <bottom/>
      <diagonal/>
    </border>
    <border>
      <left/>
      <right style="thin">
        <color rgb="FFF4A261"/>
      </right>
      <top style="thin">
        <color rgb="FFF4A261"/>
      </top>
      <bottom/>
      <diagonal/>
    </border>
    <border>
      <left style="thin">
        <color rgb="FFF4A261"/>
      </left>
      <right/>
      <top/>
      <bottom/>
      <diagonal/>
    </border>
    <border>
      <left/>
      <right style="thin">
        <color rgb="FFF4A261"/>
      </right>
      <top/>
      <bottom/>
      <diagonal/>
    </border>
    <border>
      <left style="thin">
        <color rgb="FFF4A261"/>
      </left>
      <right/>
      <top style="thick">
        <color rgb="FFF07167"/>
      </top>
      <bottom/>
      <diagonal/>
    </border>
    <border>
      <left/>
      <right style="thin">
        <color rgb="FFF4A261"/>
      </right>
      <top style="thick">
        <color rgb="FFF07167"/>
      </top>
      <bottom/>
      <diagonal/>
    </border>
    <border>
      <left style="thin">
        <color rgb="FFF4A261"/>
      </left>
      <right/>
      <top/>
      <bottom style="thick">
        <color rgb="FFF07167"/>
      </bottom>
      <diagonal/>
    </border>
    <border>
      <left/>
      <right style="thin">
        <color rgb="FFF4A261"/>
      </right>
      <top/>
      <bottom style="thick">
        <color rgb="FFF07167"/>
      </bottom>
      <diagonal/>
    </border>
    <border>
      <left style="thin">
        <color rgb="FFF4A261"/>
      </left>
      <right/>
      <top/>
      <bottom style="thin">
        <color rgb="FFF4A261"/>
      </bottom>
      <diagonal/>
    </border>
    <border>
      <left/>
      <right/>
      <top/>
      <bottom style="thin">
        <color rgb="FFF4A261"/>
      </bottom>
      <diagonal/>
    </border>
    <border>
      <left/>
      <right style="thin">
        <color rgb="FFF4A261"/>
      </right>
      <top/>
      <bottom style="thin">
        <color rgb="FFF4A261"/>
      </bottom>
      <diagonal/>
    </border>
    <border>
      <left style="thin">
        <color rgb="FF0E9594"/>
      </left>
      <right/>
      <top style="thin">
        <color rgb="FF0E9594"/>
      </top>
      <bottom/>
      <diagonal/>
    </border>
    <border>
      <left/>
      <right/>
      <top style="thin">
        <color rgb="FF0E9594"/>
      </top>
      <bottom/>
      <diagonal/>
    </border>
    <border>
      <left/>
      <right style="thin">
        <color rgb="FF0E9594"/>
      </right>
      <top style="thin">
        <color rgb="FF0E9594"/>
      </top>
      <bottom/>
      <diagonal/>
    </border>
    <border>
      <left style="thin">
        <color rgb="FF0E9594"/>
      </left>
      <right/>
      <top/>
      <bottom/>
      <diagonal/>
    </border>
    <border>
      <left/>
      <right style="thin">
        <color rgb="FF0E9594"/>
      </right>
      <top/>
      <bottom/>
      <diagonal/>
    </border>
    <border>
      <left style="thin">
        <color rgb="FF0E9594"/>
      </left>
      <right/>
      <top style="thick">
        <color rgb="FFF07167"/>
      </top>
      <bottom/>
      <diagonal/>
    </border>
    <border>
      <left/>
      <right style="thin">
        <color rgb="FF0E9594"/>
      </right>
      <top style="thick">
        <color rgb="FFF07167"/>
      </top>
      <bottom/>
      <diagonal/>
    </border>
    <border>
      <left style="thin">
        <color rgb="FF0E9594"/>
      </left>
      <right/>
      <top/>
      <bottom style="thick">
        <color rgb="FFF07167"/>
      </bottom>
      <diagonal/>
    </border>
    <border>
      <left/>
      <right style="thin">
        <color rgb="FF0E9594"/>
      </right>
      <top/>
      <bottom style="thick">
        <color rgb="FFF07167"/>
      </bottom>
      <diagonal/>
    </border>
    <border>
      <left style="thin">
        <color rgb="FF0E9594"/>
      </left>
      <right/>
      <top/>
      <bottom style="thin">
        <color rgb="FF0E9594"/>
      </bottom>
      <diagonal/>
    </border>
    <border>
      <left/>
      <right/>
      <top/>
      <bottom style="thin">
        <color rgb="FF0E9594"/>
      </bottom>
      <diagonal/>
    </border>
    <border>
      <left/>
      <right style="thin">
        <color rgb="FF0E9594"/>
      </right>
      <top/>
      <bottom style="thin">
        <color rgb="FF0E9594"/>
      </bottom>
      <diagonal/>
    </border>
    <border>
      <left style="thick">
        <color rgb="FF3066BE"/>
      </left>
      <right/>
      <top style="thick">
        <color rgb="FF3066BE"/>
      </top>
      <bottom/>
      <diagonal/>
    </border>
    <border>
      <left/>
      <right/>
      <top style="thick">
        <color rgb="FF3066BE"/>
      </top>
      <bottom/>
      <diagonal/>
    </border>
    <border>
      <left style="thin">
        <color rgb="FFF4A261"/>
      </left>
      <right/>
      <top style="thick">
        <color rgb="FF3066BE"/>
      </top>
      <bottom/>
      <diagonal/>
    </border>
    <border>
      <left/>
      <right style="thin">
        <color rgb="FFF4A261"/>
      </right>
      <top style="thick">
        <color rgb="FF3066BE"/>
      </top>
      <bottom/>
      <diagonal/>
    </border>
    <border>
      <left style="thin">
        <color rgb="FF0E9594"/>
      </left>
      <right/>
      <top style="thick">
        <color rgb="FF3066BE"/>
      </top>
      <bottom/>
      <diagonal/>
    </border>
    <border>
      <left/>
      <right style="thick">
        <color rgb="FF3066BE"/>
      </right>
      <top style="thick">
        <color rgb="FF3066BE"/>
      </top>
      <bottom/>
      <diagonal/>
    </border>
    <border>
      <left style="thick">
        <color rgb="FF3066BE"/>
      </left>
      <right/>
      <top/>
      <bottom/>
      <diagonal/>
    </border>
    <border>
      <left/>
      <right style="thick">
        <color rgb="FF3066BE"/>
      </right>
      <top/>
      <bottom/>
      <diagonal/>
    </border>
    <border>
      <left style="thick">
        <color rgb="FF3066BE"/>
      </left>
      <right/>
      <top/>
      <bottom style="thick">
        <color rgb="FF3066BE"/>
      </bottom>
      <diagonal/>
    </border>
    <border>
      <left/>
      <right/>
      <top/>
      <bottom style="thick">
        <color rgb="FF3066BE"/>
      </bottom>
      <diagonal/>
    </border>
    <border>
      <left style="thin">
        <color rgb="FFF4A261"/>
      </left>
      <right/>
      <top/>
      <bottom style="thick">
        <color rgb="FF3066BE"/>
      </bottom>
      <diagonal/>
    </border>
    <border>
      <left/>
      <right style="thin">
        <color rgb="FFF4A261"/>
      </right>
      <top/>
      <bottom style="thick">
        <color rgb="FF3066BE"/>
      </bottom>
      <diagonal/>
    </border>
    <border>
      <left style="thin">
        <color rgb="FF0E9594"/>
      </left>
      <right/>
      <top/>
      <bottom style="thick">
        <color rgb="FF3066BE"/>
      </bottom>
      <diagonal/>
    </border>
    <border>
      <left/>
      <right style="thick">
        <color rgb="FF3066BE"/>
      </right>
      <top/>
      <bottom style="thick">
        <color rgb="FF3066BE"/>
      </bottom>
      <diagonal/>
    </border>
    <border>
      <left style="thin">
        <color rgb="FFF07167"/>
      </left>
      <right/>
      <top style="thin">
        <color rgb="FFF07167"/>
      </top>
      <bottom/>
      <diagonal/>
    </border>
    <border>
      <left/>
      <right/>
      <top style="thin">
        <color rgb="FFF07167"/>
      </top>
      <bottom/>
      <diagonal/>
    </border>
    <border>
      <left/>
      <right style="thin">
        <color rgb="FFF07167"/>
      </right>
      <top style="thin">
        <color rgb="FFF07167"/>
      </top>
      <bottom/>
      <diagonal/>
    </border>
    <border>
      <left style="thin">
        <color rgb="FFF07167"/>
      </left>
      <right/>
      <top/>
      <bottom/>
      <diagonal/>
    </border>
    <border>
      <left/>
      <right style="thin">
        <color rgb="FFF07167"/>
      </right>
      <top/>
      <bottom/>
      <diagonal/>
    </border>
    <border>
      <left style="thin">
        <color rgb="FFF07167"/>
      </left>
      <right/>
      <top/>
      <bottom style="thin">
        <color rgb="FFF07167"/>
      </bottom>
      <diagonal/>
    </border>
    <border>
      <left/>
      <right/>
      <top/>
      <bottom style="thin">
        <color rgb="FFF07167"/>
      </bottom>
      <diagonal/>
    </border>
    <border>
      <left/>
      <right style="thin">
        <color rgb="FFF07167"/>
      </right>
      <top/>
      <bottom style="thin">
        <color rgb="FFF07167"/>
      </bottom>
      <diagonal/>
    </border>
    <border>
      <left style="thin">
        <color rgb="FF3066BE"/>
      </left>
      <right/>
      <top style="thin">
        <color rgb="FF3066BE"/>
      </top>
      <bottom/>
      <diagonal/>
    </border>
    <border>
      <left/>
      <right/>
      <top style="thin">
        <color rgb="FF3066BE"/>
      </top>
      <bottom/>
      <diagonal/>
    </border>
    <border>
      <left/>
      <right style="thin">
        <color rgb="FF3066BE"/>
      </right>
      <top style="thin">
        <color rgb="FF3066BE"/>
      </top>
      <bottom/>
      <diagonal/>
    </border>
    <border>
      <left style="thin">
        <color rgb="FF3066BE"/>
      </left>
      <right/>
      <top/>
      <bottom/>
      <diagonal/>
    </border>
    <border>
      <left/>
      <right style="thin">
        <color rgb="FF3066BE"/>
      </right>
      <top/>
      <bottom/>
      <diagonal/>
    </border>
    <border>
      <left style="thin">
        <color rgb="FF3066BE"/>
      </left>
      <right/>
      <top/>
      <bottom style="thin">
        <color rgb="FF3066BE"/>
      </bottom>
      <diagonal/>
    </border>
    <border>
      <left/>
      <right/>
      <top/>
      <bottom style="thin">
        <color rgb="FF3066BE"/>
      </bottom>
      <diagonal/>
    </border>
    <border>
      <left/>
      <right style="thin">
        <color rgb="FF3066BE"/>
      </right>
      <top/>
      <bottom style="thin">
        <color rgb="FF3066BE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13" fillId="0" borderId="0" xfId="0" applyFont="1" applyAlignment="1">
      <alignment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3" xfId="0" applyBorder="1" applyAlignment="1">
      <alignment horizontal="center" vertical="center"/>
    </xf>
    <xf numFmtId="0" fontId="0" fillId="8" borderId="27" xfId="0" applyFill="1" applyBorder="1"/>
    <xf numFmtId="0" fontId="2" fillId="8" borderId="28" xfId="0" applyFont="1" applyFill="1" applyBorder="1" applyAlignment="1">
      <alignment horizontal="center" vertical="center" textRotation="90"/>
    </xf>
    <xf numFmtId="0" fontId="0" fillId="8" borderId="28" xfId="0" applyFill="1" applyBorder="1" applyAlignment="1">
      <alignment horizontal="center" vertical="center"/>
    </xf>
    <xf numFmtId="0" fontId="0" fillId="8" borderId="29" xfId="0" applyFill="1" applyBorder="1"/>
    <xf numFmtId="0" fontId="0" fillId="8" borderId="22" xfId="0" applyFill="1" applyBorder="1"/>
    <xf numFmtId="0" fontId="0" fillId="8" borderId="23" xfId="0" applyFill="1" applyBorder="1"/>
    <xf numFmtId="0" fontId="0" fillId="8" borderId="24" xfId="0" applyFill="1" applyBorder="1"/>
    <xf numFmtId="0" fontId="0" fillId="0" borderId="4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2" borderId="19" xfId="0" applyFill="1" applyBorder="1" applyAlignment="1" applyProtection="1">
      <alignment horizontal="center" vertical="center"/>
      <protection locked="0"/>
    </xf>
    <xf numFmtId="0" fontId="0" fillId="12" borderId="20" xfId="0" applyFill="1" applyBorder="1" applyAlignment="1" applyProtection="1">
      <alignment horizontal="center" vertical="center"/>
      <protection locked="0"/>
    </xf>
    <xf numFmtId="0" fontId="0" fillId="12" borderId="21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20" xfId="0" applyFill="1" applyBorder="1" applyAlignment="1" applyProtection="1">
      <alignment horizontal="center" vertical="center"/>
      <protection locked="0"/>
    </xf>
    <xf numFmtId="0" fontId="0" fillId="9" borderId="21" xfId="0" applyFill="1" applyBorder="1" applyAlignment="1" applyProtection="1">
      <alignment horizontal="center" vertical="center"/>
      <protection locked="0"/>
    </xf>
    <xf numFmtId="0" fontId="0" fillId="11" borderId="19" xfId="0" applyFill="1" applyBorder="1" applyAlignment="1" applyProtection="1">
      <alignment horizontal="center" vertical="center"/>
      <protection locked="0"/>
    </xf>
    <xf numFmtId="0" fontId="0" fillId="11" borderId="20" xfId="0" applyFill="1" applyBorder="1" applyAlignment="1" applyProtection="1">
      <alignment horizontal="center" vertical="center"/>
      <protection locked="0"/>
    </xf>
    <xf numFmtId="0" fontId="0" fillId="11" borderId="21" xfId="0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 applyProtection="1">
      <alignment horizontal="center" vertical="center"/>
      <protection locked="0"/>
    </xf>
    <xf numFmtId="0" fontId="0" fillId="14" borderId="20" xfId="0" applyFill="1" applyBorder="1" applyAlignment="1" applyProtection="1">
      <alignment horizontal="center" vertical="center"/>
      <protection locked="0"/>
    </xf>
    <xf numFmtId="0" fontId="0" fillId="14" borderId="21" xfId="0" applyFill="1" applyBorder="1" applyAlignment="1" applyProtection="1">
      <alignment horizontal="center" vertical="center"/>
      <protection locked="0"/>
    </xf>
    <xf numFmtId="0" fontId="3" fillId="9" borderId="30" xfId="0" applyFont="1" applyFill="1" applyBorder="1" applyAlignment="1" applyProtection="1">
      <alignment horizontal="center" vertical="center"/>
      <protection locked="0"/>
    </xf>
    <xf numFmtId="0" fontId="3" fillId="10" borderId="30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14" borderId="18" xfId="0" applyFont="1" applyFill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9" borderId="4" xfId="0" applyFont="1" applyFill="1" applyBorder="1" applyAlignment="1" applyProtection="1">
      <alignment horizontal="center" vertical="center"/>
      <protection hidden="1"/>
    </xf>
    <xf numFmtId="0" fontId="2" fillId="12" borderId="4" xfId="0" applyFont="1" applyFill="1" applyBorder="1" applyAlignment="1" applyProtection="1">
      <alignment horizontal="center" vertical="center"/>
      <protection hidden="1"/>
    </xf>
    <xf numFmtId="9" fontId="6" fillId="2" borderId="4" xfId="1" applyFont="1" applyFill="1" applyBorder="1" applyAlignment="1" applyProtection="1">
      <alignment horizontal="center" vertical="center"/>
      <protection hidden="1"/>
    </xf>
    <xf numFmtId="0" fontId="12" fillId="0" borderId="17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/>
      <protection hidden="1"/>
    </xf>
    <xf numFmtId="9" fontId="7" fillId="2" borderId="4" xfId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9" fontId="7" fillId="0" borderId="0" xfId="1" applyFont="1" applyBorder="1" applyAlignment="1" applyProtection="1">
      <alignment horizontal="center" vertical="center"/>
      <protection hidden="1"/>
    </xf>
    <xf numFmtId="0" fontId="6" fillId="11" borderId="18" xfId="0" applyFont="1" applyFill="1" applyBorder="1" applyAlignment="1" applyProtection="1">
      <alignment horizontal="center"/>
      <protection hidden="1"/>
    </xf>
    <xf numFmtId="0" fontId="0" fillId="9" borderId="4" xfId="0" applyFill="1" applyBorder="1" applyAlignment="1" applyProtection="1">
      <alignment horizontal="center" vertical="center"/>
      <protection hidden="1"/>
    </xf>
    <xf numFmtId="0" fontId="0" fillId="12" borderId="4" xfId="0" applyFill="1" applyBorder="1" applyAlignment="1" applyProtection="1">
      <alignment horizontal="center" vertical="center"/>
      <protection hidden="1"/>
    </xf>
    <xf numFmtId="0" fontId="0" fillId="3" borderId="40" xfId="0" applyFill="1" applyBorder="1" applyAlignment="1" applyProtection="1">
      <alignment horizontal="center" vertical="center"/>
      <protection hidden="1"/>
    </xf>
    <xf numFmtId="0" fontId="0" fillId="3" borderId="41" xfId="0" applyFill="1" applyBorder="1" applyAlignment="1" applyProtection="1">
      <alignment horizontal="center" vertical="center"/>
      <protection hidden="1"/>
    </xf>
    <xf numFmtId="0" fontId="0" fillId="3" borderId="42" xfId="0" applyFill="1" applyBorder="1" applyAlignment="1" applyProtection="1">
      <alignment horizontal="center" vertical="center"/>
      <protection hidden="1"/>
    </xf>
    <xf numFmtId="0" fontId="0" fillId="5" borderId="52" xfId="0" applyFill="1" applyBorder="1" applyAlignment="1" applyProtection="1">
      <alignment horizontal="center" vertical="center"/>
      <protection hidden="1"/>
    </xf>
    <xf numFmtId="0" fontId="0" fillId="5" borderId="53" xfId="0" applyFill="1" applyBorder="1" applyAlignment="1" applyProtection="1">
      <alignment horizontal="center" vertical="center"/>
      <protection hidden="1"/>
    </xf>
    <xf numFmtId="0" fontId="0" fillId="5" borderId="54" xfId="0" applyFill="1" applyBorder="1" applyAlignment="1" applyProtection="1">
      <alignment horizontal="center" vertical="center"/>
      <protection hidden="1"/>
    </xf>
    <xf numFmtId="0" fontId="0" fillId="0" borderId="65" xfId="0" applyBorder="1" applyAlignment="1" applyProtection="1">
      <alignment horizontal="center" vertical="center"/>
      <protection hidden="1"/>
    </xf>
    <xf numFmtId="0" fontId="0" fillId="0" borderId="66" xfId="0" applyBorder="1" applyAlignment="1" applyProtection="1">
      <alignment horizontal="center" vertical="center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0" fontId="2" fillId="0" borderId="65" xfId="0" applyFont="1" applyBorder="1" applyAlignment="1" applyProtection="1">
      <alignment horizontal="center" vertical="center"/>
      <protection hidden="1"/>
    </xf>
    <xf numFmtId="0" fontId="2" fillId="0" borderId="68" xfId="0" applyFont="1" applyBorder="1" applyAlignment="1" applyProtection="1">
      <alignment horizontal="center" vertical="center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0" fillId="6" borderId="69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55" xfId="0" applyFont="1" applyBorder="1" applyAlignment="1" applyProtection="1">
      <alignment horizontal="center" vertical="center"/>
      <protection hidden="1"/>
    </xf>
    <xf numFmtId="0" fontId="0" fillId="0" borderId="71" xfId="0" applyBorder="1" applyAlignment="1" applyProtection="1">
      <alignment horizontal="center" vertical="center"/>
      <protection hidden="1"/>
    </xf>
    <xf numFmtId="0" fontId="0" fillId="6" borderId="71" xfId="0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73" xfId="0" applyBorder="1" applyAlignment="1" applyProtection="1">
      <alignment horizontal="center" vertical="center"/>
      <protection hidden="1"/>
    </xf>
    <xf numFmtId="0" fontId="0" fillId="0" borderId="73" xfId="0" applyBorder="1" applyAlignment="1" applyProtection="1">
      <alignment horizontal="left" vertical="center"/>
      <protection hidden="1"/>
    </xf>
    <xf numFmtId="0" fontId="0" fillId="0" borderId="74" xfId="0" applyBorder="1" applyAlignment="1" applyProtection="1">
      <alignment horizontal="center" vertical="center"/>
      <protection hidden="1"/>
    </xf>
    <xf numFmtId="0" fontId="3" fillId="0" borderId="73" xfId="0" applyFont="1" applyBorder="1" applyAlignment="1" applyProtection="1">
      <alignment horizontal="center" vertical="center"/>
      <protection hidden="1"/>
    </xf>
    <xf numFmtId="0" fontId="3" fillId="0" borderId="75" xfId="0" applyFont="1" applyBorder="1" applyAlignment="1" applyProtection="1">
      <alignment horizontal="center" vertical="center"/>
      <protection hidden="1"/>
    </xf>
    <xf numFmtId="0" fontId="3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 applyAlignment="1" applyProtection="1">
      <alignment horizontal="center" vertical="center"/>
      <protection hidden="1"/>
    </xf>
    <xf numFmtId="0" fontId="0" fillId="6" borderId="77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left"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9" fillId="0" borderId="46" xfId="0" applyFont="1" applyBorder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0" fillId="7" borderId="34" xfId="0" applyFill="1" applyBorder="1" applyAlignment="1" applyProtection="1">
      <alignment horizontal="center" vertical="center"/>
      <protection hidden="1"/>
    </xf>
    <xf numFmtId="0" fontId="0" fillId="7" borderId="36" xfId="0" applyFill="1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horizontal="center" vertical="center"/>
      <protection hidden="1"/>
    </xf>
    <xf numFmtId="0" fontId="0" fillId="7" borderId="39" xfId="0" applyFill="1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textRotation="90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3" fillId="15" borderId="0" xfId="0" applyFont="1" applyFill="1" applyAlignment="1">
      <alignment horizontal="center" vertical="center"/>
    </xf>
    <xf numFmtId="0" fontId="0" fillId="15" borderId="0" xfId="0" applyFill="1"/>
    <xf numFmtId="0" fontId="20" fillId="8" borderId="23" xfId="0" applyFont="1" applyFill="1" applyBorder="1" applyAlignment="1">
      <alignment horizontal="center" vertical="center"/>
    </xf>
    <xf numFmtId="0" fontId="20" fillId="8" borderId="28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 textRotation="90"/>
    </xf>
    <xf numFmtId="0" fontId="19" fillId="3" borderId="44" xfId="0" applyFont="1" applyFill="1" applyBorder="1" applyAlignment="1">
      <alignment horizontal="center" vertical="center" textRotation="90"/>
    </xf>
    <xf numFmtId="0" fontId="19" fillId="3" borderId="51" xfId="0" applyFont="1" applyFill="1" applyBorder="1" applyAlignment="1">
      <alignment horizontal="center" vertical="center" textRotation="90"/>
    </xf>
    <xf numFmtId="0" fontId="19" fillId="7" borderId="80" xfId="0" applyFont="1" applyFill="1" applyBorder="1" applyAlignment="1">
      <alignment horizontal="center" vertical="center" textRotation="90"/>
    </xf>
    <xf numFmtId="0" fontId="19" fillId="7" borderId="82" xfId="0" applyFont="1" applyFill="1" applyBorder="1" applyAlignment="1">
      <alignment horizontal="center" vertical="center" textRotation="90"/>
    </xf>
    <xf numFmtId="0" fontId="19" fillId="7" borderId="85" xfId="0" applyFont="1" applyFill="1" applyBorder="1" applyAlignment="1">
      <alignment horizontal="center" vertical="center" textRotation="90"/>
    </xf>
    <xf numFmtId="0" fontId="19" fillId="13" borderId="86" xfId="0" applyFont="1" applyFill="1" applyBorder="1" applyAlignment="1">
      <alignment horizontal="center" vertical="center" textRotation="90"/>
    </xf>
    <xf numFmtId="0" fontId="19" fillId="13" borderId="89" xfId="0" applyFont="1" applyFill="1" applyBorder="1" applyAlignment="1">
      <alignment horizontal="center" vertical="center" textRotation="90"/>
    </xf>
    <xf numFmtId="0" fontId="19" fillId="13" borderId="91" xfId="0" applyFont="1" applyFill="1" applyBorder="1" applyAlignment="1">
      <alignment horizontal="center" vertical="center" textRotation="90"/>
    </xf>
    <xf numFmtId="0" fontId="19" fillId="5" borderId="52" xfId="0" applyFont="1" applyFill="1" applyBorder="1" applyAlignment="1">
      <alignment horizontal="center" vertical="center" textRotation="90"/>
    </xf>
    <xf numFmtId="0" fontId="19" fillId="5" borderId="55" xfId="0" applyFont="1" applyFill="1" applyBorder="1" applyAlignment="1">
      <alignment horizontal="center" vertical="center" textRotation="90"/>
    </xf>
    <xf numFmtId="0" fontId="19" fillId="5" borderId="61" xfId="0" applyFont="1" applyFill="1" applyBorder="1" applyAlignment="1">
      <alignment horizontal="center" vertical="center" textRotation="90"/>
    </xf>
    <xf numFmtId="0" fontId="11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65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 textRotation="90" wrapText="1"/>
      <protection hidden="1"/>
    </xf>
    <xf numFmtId="0" fontId="0" fillId="0" borderId="5" xfId="0" applyBorder="1" applyAlignment="1" applyProtection="1">
      <alignment horizontal="center" vertical="center" textRotation="90" wrapText="1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12" fillId="13" borderId="64" xfId="0" applyFont="1" applyFill="1" applyBorder="1" applyAlignment="1" applyProtection="1">
      <alignment horizontal="center" vertical="center" textRotation="90"/>
      <protection hidden="1"/>
    </xf>
    <xf numFmtId="0" fontId="12" fillId="13" borderId="70" xfId="0" applyFont="1" applyFill="1" applyBorder="1" applyAlignment="1" applyProtection="1">
      <alignment horizontal="center" vertical="center" textRotation="90"/>
      <protection hidden="1"/>
    </xf>
    <xf numFmtId="0" fontId="12" fillId="13" borderId="72" xfId="0" applyFont="1" applyFill="1" applyBorder="1" applyAlignment="1" applyProtection="1">
      <alignment horizontal="center" vertical="center" textRotation="90"/>
      <protection hidden="1"/>
    </xf>
    <xf numFmtId="0" fontId="12" fillId="7" borderId="31" xfId="0" applyFont="1" applyFill="1" applyBorder="1" applyAlignment="1" applyProtection="1">
      <alignment horizontal="center" vertical="center" textRotation="90"/>
      <protection hidden="1"/>
    </xf>
    <xf numFmtId="0" fontId="12" fillId="7" borderId="35" xfId="0" applyFont="1" applyFill="1" applyBorder="1" applyAlignment="1" applyProtection="1">
      <alignment horizontal="center" vertical="center" textRotation="90"/>
      <protection hidden="1"/>
    </xf>
    <xf numFmtId="0" fontId="12" fillId="7" borderId="37" xfId="0" applyFont="1" applyFill="1" applyBorder="1" applyAlignment="1" applyProtection="1">
      <alignment horizontal="center" vertical="center" textRotation="90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3" borderId="43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44" xfId="0" applyFont="1" applyFill="1" applyBorder="1" applyAlignment="1" applyProtection="1">
      <alignment horizontal="center" vertical="center"/>
      <protection hidden="1"/>
    </xf>
    <xf numFmtId="0" fontId="2" fillId="3" borderId="49" xfId="0" applyFont="1" applyFill="1" applyBorder="1" applyAlignment="1" applyProtection="1">
      <alignment horizontal="center" vertical="center"/>
      <protection hidden="1"/>
    </xf>
    <xf numFmtId="0" fontId="2" fillId="3" borderId="50" xfId="0" applyFont="1" applyFill="1" applyBorder="1" applyAlignment="1" applyProtection="1">
      <alignment horizontal="center" vertical="center"/>
      <protection hidden="1"/>
    </xf>
    <xf numFmtId="0" fontId="2" fillId="3" borderId="51" xfId="0" applyFont="1" applyFill="1" applyBorder="1" applyAlignment="1" applyProtection="1">
      <alignment horizontal="center" vertical="center"/>
      <protection hidden="1"/>
    </xf>
    <xf numFmtId="0" fontId="12" fillId="5" borderId="55" xfId="0" applyFont="1" applyFill="1" applyBorder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2" fillId="5" borderId="56" xfId="0" applyFont="1" applyFill="1" applyBorder="1" applyAlignment="1" applyProtection="1">
      <alignment horizontal="center" vertical="center"/>
      <protection hidden="1"/>
    </xf>
    <xf numFmtId="0" fontId="12" fillId="5" borderId="61" xfId="0" applyFont="1" applyFill="1" applyBorder="1" applyAlignment="1" applyProtection="1">
      <alignment horizontal="center" vertical="center"/>
      <protection hidden="1"/>
    </xf>
    <xf numFmtId="0" fontId="12" fillId="5" borderId="62" xfId="0" applyFont="1" applyFill="1" applyBorder="1" applyAlignment="1" applyProtection="1">
      <alignment horizontal="center" vertical="center"/>
      <protection hidden="1"/>
    </xf>
    <xf numFmtId="0" fontId="12" fillId="5" borderId="63" xfId="0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4" borderId="0" xfId="0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21" fillId="2" borderId="0" xfId="0" applyFont="1" applyFill="1"/>
    <xf numFmtId="0" fontId="2" fillId="2" borderId="0" xfId="0" applyFont="1" applyFill="1" applyAlignment="1">
      <alignment horizontal="righ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127475"/>
      <color rgb="FF0E9594"/>
      <color rgb="FFF4A261"/>
      <color rgb="FFF08080"/>
      <color rgb="FFFAD0CC"/>
      <color rgb="FFDDE6F4"/>
      <color rgb="FFFAD9BE"/>
      <color rgb="FFD8E8E8"/>
      <color rgb="FF3066BE"/>
      <color rgb="FFF071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ubbleChart>
        <c:varyColors val="0"/>
        <c:ser>
          <c:idx val="0"/>
          <c:order val="0"/>
          <c:tx>
            <c:v>OPORTUNIDADES</c:v>
          </c:tx>
          <c:spPr>
            <a:solidFill>
              <a:srgbClr val="3066BE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FF755CC-6A60-48F0-8246-58325320918F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653-4CB2-AAC5-D98895DBD28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98E0605-8B1D-4B80-AD43-E9B21D3D105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653-4CB2-AAC5-D98895DBD28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B0E28DD-4A30-4E93-85D4-FD44F270395C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653-4CB2-AAC5-D98895DBD28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5847F67-ABBE-4380-A76B-D3FF09D1B00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653-4CB2-AAC5-D98895DBD28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940E1E4-ECC6-43D0-8D43-99AA5F16F84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653-4CB2-AAC5-D98895DBD2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Calibri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'Análise Matricial'!$E$5:$E$9</c:f>
              <c:numCache>
                <c:formatCode>General</c:formatCode>
                <c:ptCount val="5"/>
                <c:pt idx="0">
                  <c:v>30</c:v>
                </c:pt>
                <c:pt idx="1">
                  <c:v>50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xVal>
          <c:yVal>
            <c:numRef>
              <c:f>'Análise Matricial'!$F$5:$F$9</c:f>
              <c:numCache>
                <c:formatCode>General</c:formatCode>
                <c:ptCount val="5"/>
                <c:pt idx="0">
                  <c:v>220</c:v>
                </c:pt>
                <c:pt idx="1">
                  <c:v>200</c:v>
                </c:pt>
                <c:pt idx="2">
                  <c:v>50</c:v>
                </c:pt>
                <c:pt idx="3">
                  <c:v>130</c:v>
                </c:pt>
                <c:pt idx="4">
                  <c:v>140</c:v>
                </c:pt>
              </c:numCache>
            </c:numRef>
          </c:yVal>
          <c:bubbleSize>
            <c:numRef>
              <c:f>'Análise Matricial'!$G$5:$G$9</c:f>
              <c:numCache>
                <c:formatCode>0%</c:formatCode>
                <c:ptCount val="5"/>
                <c:pt idx="0">
                  <c:v>0.26595744680851063</c:v>
                </c:pt>
                <c:pt idx="1">
                  <c:v>0.26595744680851063</c:v>
                </c:pt>
                <c:pt idx="2">
                  <c:v>8.5106382978723402E-2</c:v>
                </c:pt>
                <c:pt idx="3">
                  <c:v>0.18085106382978725</c:v>
                </c:pt>
                <c:pt idx="4">
                  <c:v>0.20212765957446807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'Análise Matricial'!$B$5:$B$9</c15:f>
                <c15:dlblRangeCache>
                  <c:ptCount val="5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C653-4CB2-AAC5-D98895DBD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397239232"/>
        <c:axId val="1397239648"/>
      </c:bubbleChart>
      <c:valAx>
        <c:axId val="139723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/>
                  <a:t>Impacto FRAQUEZAS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7239648"/>
        <c:crosses val="autoZero"/>
        <c:crossBetween val="midCat"/>
      </c:valAx>
      <c:valAx>
        <c:axId val="13972396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/>
                  <a:t>Impacto FORÇAS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723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Necessidades não satisfeita do consumidor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Cenários'!$E$7:$H$7</c:f>
              <c:strCache>
                <c:ptCount val="1"/>
                <c:pt idx="0">
                  <c:v>Necessidades não satisfeita do consumidor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Cenários'!$X$56:$X$60</c:f>
              <c:strCache>
                <c:ptCount val="5"/>
                <c:pt idx="0">
                  <c:v>Know-how da equipe comercial</c:v>
                </c:pt>
                <c:pt idx="1">
                  <c:v>Marketing Digital (Inbound)</c:v>
                </c:pt>
                <c:pt idx="2">
                  <c:v>Localização geográfica favorável</c:v>
                </c:pt>
                <c:pt idx="3">
                  <c:v>Insfraestrutura física e tecnológica</c:v>
                </c:pt>
                <c:pt idx="4">
                  <c:v>Parcerias sólida com principais fornecedores</c:v>
                </c:pt>
              </c:strCache>
            </c:strRef>
          </c:cat>
          <c:val>
            <c:numRef>
              <c:f>'Definição de Impacto - Cenários'!$AD$56:$AD$60</c:f>
              <c:numCache>
                <c:formatCode>General</c:formatCode>
                <c:ptCount val="5"/>
                <c:pt idx="0">
                  <c:v>30</c:v>
                </c:pt>
                <c:pt idx="1">
                  <c:v>20</c:v>
                </c:pt>
                <c:pt idx="2">
                  <c:v>30</c:v>
                </c:pt>
                <c:pt idx="3">
                  <c:v>20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Disponibilidade de linha de crédito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563489455211981E-2"/>
          <c:y val="0.28652187500000004"/>
          <c:w val="0.4463761366745867"/>
          <c:h val="0.66497118055555549"/>
        </c:manualLayout>
      </c:layout>
      <c:pieChart>
        <c:varyColors val="1"/>
        <c:ser>
          <c:idx val="0"/>
          <c:order val="0"/>
          <c:tx>
            <c:strRef>
              <c:f>'Definição de Impacto - Cenários'!$E$6:$H$6</c:f>
              <c:strCache>
                <c:ptCount val="1"/>
                <c:pt idx="0">
                  <c:v>Disponibilidade de linha de crédito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Cenários'!$X$51:$Y$55</c:f>
              <c:strCache>
                <c:ptCount val="5"/>
                <c:pt idx="0">
                  <c:v>Know-how da equipe comercial</c:v>
                </c:pt>
                <c:pt idx="1">
                  <c:v>Marketing Digital (Inbound)</c:v>
                </c:pt>
                <c:pt idx="2">
                  <c:v>Localização geográfica favorável</c:v>
                </c:pt>
                <c:pt idx="3">
                  <c:v>Insfraestrutura física e tecnológica</c:v>
                </c:pt>
                <c:pt idx="4">
                  <c:v>Parcerias sólida com principais fornecedores</c:v>
                </c:pt>
              </c:strCache>
            </c:strRef>
          </c:cat>
          <c:val>
            <c:numRef>
              <c:f>'Definição de Impacto - Cenários'!$AD$51:$AD$55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Aumento do número de consumidores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Cenários'!$E$5:$H$5</c:f>
              <c:strCache>
                <c:ptCount val="1"/>
                <c:pt idx="0">
                  <c:v>Aumento do número de consumidores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Cenários'!$X$46:$X$50</c:f>
              <c:strCache>
                <c:ptCount val="5"/>
                <c:pt idx="0">
                  <c:v>Know-how da equipe comercial</c:v>
                </c:pt>
                <c:pt idx="1">
                  <c:v>Marketing Digital (Inbound)</c:v>
                </c:pt>
                <c:pt idx="2">
                  <c:v>Localização geográfica favorável</c:v>
                </c:pt>
                <c:pt idx="3">
                  <c:v>Insfraestrutura física e tecnológica</c:v>
                </c:pt>
                <c:pt idx="4">
                  <c:v>Parcerias sólida com principais fornecedores</c:v>
                </c:pt>
              </c:strCache>
            </c:strRef>
          </c:cat>
          <c:val>
            <c:numRef>
              <c:f>'Definição de Impacto - Cenários'!$AD$46:$AD$50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50</c:v>
                </c:pt>
                <c:pt idx="3">
                  <c:v>30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Aproximadamente 7 mil clientes (CNPJ)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Cenários'!$E$4:$H$4</c:f>
              <c:strCache>
                <c:ptCount val="1"/>
                <c:pt idx="0">
                  <c:v>Aproximadamente 7 mil clientes (CNPJ)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Cenários'!$X$41:$X$45</c:f>
              <c:strCache>
                <c:ptCount val="5"/>
                <c:pt idx="0">
                  <c:v>Know-how da equipe comercial</c:v>
                </c:pt>
                <c:pt idx="1">
                  <c:v>Marketing Digital (Inbound)</c:v>
                </c:pt>
                <c:pt idx="2">
                  <c:v>Localização geográfica favorável</c:v>
                </c:pt>
                <c:pt idx="3">
                  <c:v>Insfraestrutura física e tecnológica</c:v>
                </c:pt>
                <c:pt idx="4">
                  <c:v>Parcerias sólida com principais fornecedores</c:v>
                </c:pt>
              </c:strCache>
            </c:strRef>
          </c:cat>
          <c:val>
            <c:numRef>
              <c:f>'Definição de Impacto - Cenários'!$AD$41:$AD$45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50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chemeClr val="bg1"/>
                </a:solidFill>
              </a:rPr>
              <a:t>OPORTUNIDADES &amp; FORÇAS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6681872828565212E-2"/>
          <c:y val="0.18509826388888889"/>
          <c:w val="0.51445890630309865"/>
          <c:h val="0.76639479166666669"/>
        </c:manualLayout>
      </c:layout>
      <c:pieChart>
        <c:varyColors val="1"/>
        <c:ser>
          <c:idx val="0"/>
          <c:order val="0"/>
          <c:tx>
            <c:strRef>
              <c:f>'Definição de Impacto - Cenários'!$C$3:$C$9</c:f>
              <c:strCache>
                <c:ptCount val="7"/>
                <c:pt idx="0">
                  <c:v>OPORTUNIDADES</c:v>
                </c:pt>
              </c:strCache>
            </c:strRef>
          </c:tx>
          <c:spPr>
            <a:ln w="28575">
              <a:solidFill>
                <a:sysClr val="window" lastClr="FFFFFF">
                  <a:lumMod val="65000"/>
                </a:sysClr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Matricial'!$C$5:$C$9</c:f>
              <c:strCache>
                <c:ptCount val="5"/>
                <c:pt idx="0">
                  <c:v>Aproximadamente 7 mil clientes (CNPJ)</c:v>
                </c:pt>
                <c:pt idx="1">
                  <c:v>Aumento do número de consumidores</c:v>
                </c:pt>
                <c:pt idx="2">
                  <c:v>Disponibilidade de linha de crédito</c:v>
                </c:pt>
                <c:pt idx="3">
                  <c:v>Necessidades não satisfeita do consumidor</c:v>
                </c:pt>
                <c:pt idx="4">
                  <c:v>Alto índice de rotatividade dos produtos</c:v>
                </c:pt>
              </c:strCache>
            </c:strRef>
          </c:cat>
          <c:val>
            <c:numRef>
              <c:f>'Análise Matricial'!$F$5:$F$9</c:f>
              <c:numCache>
                <c:formatCode>General</c:formatCode>
                <c:ptCount val="5"/>
                <c:pt idx="0">
                  <c:v>220</c:v>
                </c:pt>
                <c:pt idx="1">
                  <c:v>200</c:v>
                </c:pt>
                <c:pt idx="2">
                  <c:v>50</c:v>
                </c:pt>
                <c:pt idx="3">
                  <c:v>130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>
        <a:lumMod val="65000"/>
      </a:sys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Prazo, formas e condições de pgto pela concorrência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Cenários'!$E$16:$H$16</c:f>
              <c:strCache>
                <c:ptCount val="1"/>
                <c:pt idx="0">
                  <c:v>Prazo, formas e condições de pgto pela concorrência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Cenários'!$H$61:$H$65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Cenários'!$N$89:$N$93</c:f>
              <c:numCache>
                <c:formatCode>General</c:formatCode>
                <c:ptCount val="5"/>
                <c:pt idx="0">
                  <c:v>40</c:v>
                </c:pt>
                <c:pt idx="1">
                  <c:v>30</c:v>
                </c:pt>
                <c:pt idx="2">
                  <c:v>40</c:v>
                </c:pt>
                <c:pt idx="3">
                  <c:v>40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Produtos a pronta entrega pela concorrência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Cenários'!$E$15:$H$15</c:f>
              <c:strCache>
                <c:ptCount val="1"/>
                <c:pt idx="0">
                  <c:v>Produtos a pronta entrega pela concorrência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Cenários'!$H$56:$H$60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Cenários'!$N$84:$N$88</c:f>
              <c:numCache>
                <c:formatCode>General</c:formatCode>
                <c:ptCount val="5"/>
                <c:pt idx="0">
                  <c:v>40</c:v>
                </c:pt>
                <c:pt idx="1">
                  <c:v>30</c:v>
                </c:pt>
                <c:pt idx="2">
                  <c:v>40</c:v>
                </c:pt>
                <c:pt idx="3">
                  <c:v>10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Alguns fabricantes fazendo vendas diretas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Cenários'!$E$14:$H$14</c:f>
              <c:strCache>
                <c:ptCount val="1"/>
                <c:pt idx="0">
                  <c:v>Alguns fabricantes fazendo vendas diretas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Cenários'!$H$51:$H$55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Cenários'!$N$79:$N$83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40</c:v>
                </c:pt>
                <c:pt idx="3">
                  <c:v>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Concorrência com variedades de produtos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Cenários'!$E$13:$H$13</c:f>
              <c:strCache>
                <c:ptCount val="1"/>
                <c:pt idx="0">
                  <c:v>Concorrência com variedades de produtos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Cenários'!$H$46:$H$50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Cenários'!$N$74:$N$78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30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Falha na fiscalização de produtos não homologados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Cenários'!$E$12:$H$12</c:f>
              <c:strCache>
                <c:ptCount val="1"/>
                <c:pt idx="0">
                  <c:v>Falha na fiscalização de produtos não homologados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Cenários'!$H$69:$H$73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Cenários'!$N$69:$N$73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ubbleChart>
        <c:varyColors val="0"/>
        <c:ser>
          <c:idx val="0"/>
          <c:order val="0"/>
          <c:tx>
            <c:v>AMEAÇAS</c:v>
          </c:tx>
          <c:spPr>
            <a:solidFill>
              <a:srgbClr val="FAD0CC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CA4090C-3058-468A-B85B-969C14929495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8C2-4D78-A119-8D993204E87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87E26E8-8F23-4B1A-A014-E5654F3AF77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8C2-4D78-A119-8D993204E8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958C399-1D82-4D47-AD15-F9960727A40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8C2-4D78-A119-8D993204E87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6D2CCAE-F4A1-4723-AC17-F7007A1839F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8C2-4D78-A119-8D993204E87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6A36A9E-4F0D-4551-B7F9-93DDC2CF4FF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8C2-4D78-A119-8D993204E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alibri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'Análise Matricial'!$E$21:$E$25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100</c:v>
                </c:pt>
                <c:pt idx="3">
                  <c:v>140</c:v>
                </c:pt>
                <c:pt idx="4">
                  <c:v>180</c:v>
                </c:pt>
              </c:numCache>
            </c:numRef>
          </c:xVal>
          <c:yVal>
            <c:numRef>
              <c:f>'Análise Matricial'!$F$21:$F$25</c:f>
              <c:numCache>
                <c:formatCode>General</c:formatCode>
                <c:ptCount val="5"/>
                <c:pt idx="0">
                  <c:v>40</c:v>
                </c:pt>
                <c:pt idx="1">
                  <c:v>90</c:v>
                </c:pt>
                <c:pt idx="2">
                  <c:v>80</c:v>
                </c:pt>
                <c:pt idx="3">
                  <c:v>60</c:v>
                </c:pt>
                <c:pt idx="4">
                  <c:v>40</c:v>
                </c:pt>
              </c:numCache>
            </c:numRef>
          </c:yVal>
          <c:bubbleSize>
            <c:numRef>
              <c:f>'Análise Matricial'!$G$21:$G$25</c:f>
              <c:numCache>
                <c:formatCode>0%</c:formatCode>
                <c:ptCount val="5"/>
                <c:pt idx="0">
                  <c:v>0.14285714285714285</c:v>
                </c:pt>
                <c:pt idx="1">
                  <c:v>0.24489795918367346</c:v>
                </c:pt>
                <c:pt idx="2">
                  <c:v>0.18367346938775511</c:v>
                </c:pt>
                <c:pt idx="3">
                  <c:v>0.20408163265306123</c:v>
                </c:pt>
                <c:pt idx="4">
                  <c:v>0.22448979591836735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'Análise Matricial'!$B$21:$B$25</c15:f>
                <c15:dlblRangeCache>
                  <c:ptCount val="5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8C2-4D78-A119-8D993204E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397239232"/>
        <c:axId val="1397239648"/>
      </c:bubbleChart>
      <c:valAx>
        <c:axId val="1397239232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/>
                  <a:t>Impacto FRAQUEZAS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7239648"/>
        <c:crosses val="autoZero"/>
        <c:crossBetween val="midCat"/>
      </c:valAx>
      <c:valAx>
        <c:axId val="13972396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/>
                  <a:t>Impacto FORÇAS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723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AMEAÇAS X FRAQUEZAS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392732927680296E-2"/>
          <c:y val="0.17890729166666669"/>
          <c:w val="0.51092986111111116"/>
          <c:h val="0.76639479166666669"/>
        </c:manualLayout>
      </c:layout>
      <c:pieChart>
        <c:varyColors val="1"/>
        <c:ser>
          <c:idx val="0"/>
          <c:order val="0"/>
          <c:tx>
            <c:strRef>
              <c:f>'Definição de Impacto - Cenários'!$C$11:$C$17</c:f>
              <c:strCache>
                <c:ptCount val="7"/>
                <c:pt idx="0">
                  <c:v>AMEAÇAS</c:v>
                </c:pt>
              </c:strCache>
            </c:strRef>
          </c:tx>
          <c:spPr>
            <a:ln w="28575">
              <a:solidFill>
                <a:sysClr val="window" lastClr="FFFFFF">
                  <a:lumMod val="65000"/>
                </a:sysClr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Matricial'!$C$21:$C$25</c:f>
              <c:strCache>
                <c:ptCount val="5"/>
                <c:pt idx="0">
                  <c:v>Falha na fiscalização de produtos não homologados</c:v>
                </c:pt>
                <c:pt idx="1">
                  <c:v>Concorrência com variedades de produtos</c:v>
                </c:pt>
                <c:pt idx="2">
                  <c:v>Alguns fabricantes fazendo vendas diretas</c:v>
                </c:pt>
                <c:pt idx="3">
                  <c:v>Produtos a pronta entrega pela concorrência</c:v>
                </c:pt>
                <c:pt idx="4">
                  <c:v>Prazo, formas e condições de pgto pela concorrência</c:v>
                </c:pt>
              </c:strCache>
            </c:strRef>
          </c:cat>
          <c:val>
            <c:numRef>
              <c:f>'Análise Matricial'!$E$21:$E$25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100</c:v>
                </c:pt>
                <c:pt idx="3">
                  <c:v>140</c:v>
                </c:pt>
                <c:pt idx="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>
        <a:lumMod val="65000"/>
      </a:sys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Prazo, formas e condições de pgto pela concorrência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Cenários'!$E$16:$H$16</c:f>
              <c:strCache>
                <c:ptCount val="1"/>
                <c:pt idx="0">
                  <c:v>Prazo, formas e condições de pgto pela concorrência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Cenários'!$H$61:$H$65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Cenários'!$AD$89:$AD$93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Produtos a pronta entrega pela concorrência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Cenários'!$E$15:$H$15</c:f>
              <c:strCache>
                <c:ptCount val="1"/>
                <c:pt idx="0">
                  <c:v>Produtos a pronta entrega pela concorrência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Cenários'!$H$56:$H$60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Cenários'!$AD$84:$AD$88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10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Alguns fabricantes fazendo vendas diretas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Cenários'!$E$14:$H$14</c:f>
              <c:strCache>
                <c:ptCount val="1"/>
                <c:pt idx="0">
                  <c:v>Alguns fabricantes fazendo vendas diretas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Cenários'!$X$51:$Y$55</c:f>
              <c:strCache>
                <c:ptCount val="5"/>
                <c:pt idx="0">
                  <c:v>Know-how da equipe comercial</c:v>
                </c:pt>
                <c:pt idx="1">
                  <c:v>Marketing Digital (Inbound)</c:v>
                </c:pt>
                <c:pt idx="2">
                  <c:v>Localização geográfica favorável</c:v>
                </c:pt>
                <c:pt idx="3">
                  <c:v>Insfraestrutura física e tecnológica</c:v>
                </c:pt>
                <c:pt idx="4">
                  <c:v>Parcerias sólida com principais fornecedores</c:v>
                </c:pt>
              </c:strCache>
            </c:strRef>
          </c:cat>
          <c:val>
            <c:numRef>
              <c:f>'Definição de Impacto - Cenários'!$AD$79:$AD$83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Concorrência com variedades de produtos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Cenários'!$E$13:$H$13</c:f>
              <c:strCache>
                <c:ptCount val="1"/>
                <c:pt idx="0">
                  <c:v>Concorrência com variedades de produtos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Cenários'!$X$46:$X$50</c:f>
              <c:strCache>
                <c:ptCount val="5"/>
                <c:pt idx="0">
                  <c:v>Know-how da equipe comercial</c:v>
                </c:pt>
                <c:pt idx="1">
                  <c:v>Marketing Digital (Inbound)</c:v>
                </c:pt>
                <c:pt idx="2">
                  <c:v>Localização geográfica favorável</c:v>
                </c:pt>
                <c:pt idx="3">
                  <c:v>Insfraestrutura física e tecnológica</c:v>
                </c:pt>
                <c:pt idx="4">
                  <c:v>Parcerias sólida com principais fornecedores</c:v>
                </c:pt>
              </c:strCache>
            </c:strRef>
          </c:cat>
          <c:val>
            <c:numRef>
              <c:f>'Definição de Impacto - Cenários'!$AD$74:$AD$78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10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Falha na fiscalização de produtos não homologados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Cenários'!$E$12:$H$12</c:f>
              <c:strCache>
                <c:ptCount val="1"/>
                <c:pt idx="0">
                  <c:v>Falha na fiscalização de produtos não homologados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Cenários'!$X$41:$X$45</c:f>
              <c:strCache>
                <c:ptCount val="5"/>
                <c:pt idx="0">
                  <c:v>Know-how da equipe comercial</c:v>
                </c:pt>
                <c:pt idx="1">
                  <c:v>Marketing Digital (Inbound)</c:v>
                </c:pt>
                <c:pt idx="2">
                  <c:v>Localização geográfica favorável</c:v>
                </c:pt>
                <c:pt idx="3">
                  <c:v>Insfraestrutura física e tecnológica</c:v>
                </c:pt>
                <c:pt idx="4">
                  <c:v>Parcerias sólida com principais fornecedores</c:v>
                </c:pt>
              </c:strCache>
            </c:strRef>
          </c:cat>
          <c:val>
            <c:numRef>
              <c:f>'Definição de Impacto - Cenários'!$AD$69:$AD$73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AMEAÇAS X FORÇAS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9928703703703704E-2"/>
          <c:y val="0.16304965277777778"/>
          <c:w val="0.51092986111111116"/>
          <c:h val="0.76639479166666669"/>
        </c:manualLayout>
      </c:layout>
      <c:pieChart>
        <c:varyColors val="1"/>
        <c:ser>
          <c:idx val="0"/>
          <c:order val="0"/>
          <c:tx>
            <c:strRef>
              <c:f>'Definição de Impacto - Cenários'!$C$11:$C$17</c:f>
              <c:strCache>
                <c:ptCount val="7"/>
                <c:pt idx="0">
                  <c:v>AMEAÇAS</c:v>
                </c:pt>
              </c:strCache>
            </c:strRef>
          </c:tx>
          <c:spPr>
            <a:ln w="28575">
              <a:solidFill>
                <a:sysClr val="window" lastClr="FFFFFF">
                  <a:lumMod val="65000"/>
                </a:sysClr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Matricial'!$C$21:$C$25</c:f>
              <c:strCache>
                <c:ptCount val="5"/>
                <c:pt idx="0">
                  <c:v>Falha na fiscalização de produtos não homologados</c:v>
                </c:pt>
                <c:pt idx="1">
                  <c:v>Concorrência com variedades de produtos</c:v>
                </c:pt>
                <c:pt idx="2">
                  <c:v>Alguns fabricantes fazendo vendas diretas</c:v>
                </c:pt>
                <c:pt idx="3">
                  <c:v>Produtos a pronta entrega pela concorrência</c:v>
                </c:pt>
                <c:pt idx="4">
                  <c:v>Prazo, formas e condições de pgto pela concorrência</c:v>
                </c:pt>
              </c:strCache>
            </c:strRef>
          </c:cat>
          <c:val>
            <c:numRef>
              <c:f>'Análise Matricial'!$F$21:$F$25</c:f>
              <c:numCache>
                <c:formatCode>General</c:formatCode>
                <c:ptCount val="5"/>
                <c:pt idx="0">
                  <c:v>40</c:v>
                </c:pt>
                <c:pt idx="1">
                  <c:v>90</c:v>
                </c:pt>
                <c:pt idx="2">
                  <c:v>80</c:v>
                </c:pt>
                <c:pt idx="3">
                  <c:v>60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>
        <a:lumMod val="65000"/>
      </a:sys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Alto índice de rotatividade dos produtos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Cenários'!$E$8:$H$8</c:f>
              <c:strCache>
                <c:ptCount val="1"/>
                <c:pt idx="0">
                  <c:v>Alto índice de rotatividade dos produtos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Cenários'!$H$61:$H$65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Cenários'!$N$61:$N$65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Necessidades não satisfeita do consumidor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Cenários'!$E$7:$H$7</c:f>
              <c:strCache>
                <c:ptCount val="1"/>
                <c:pt idx="0">
                  <c:v>Necessidades não satisfeita do consumidor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Cenários'!$H$56:$H$60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Cenários'!$N$56:$N$60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Disponibilidade de linha de crédito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8609610462137727E-2"/>
          <c:y val="0.28652187500000004"/>
          <c:w val="0.4463761366745867"/>
          <c:h val="0.66497118055555549"/>
        </c:manualLayout>
      </c:layout>
      <c:pieChart>
        <c:varyColors val="1"/>
        <c:ser>
          <c:idx val="0"/>
          <c:order val="0"/>
          <c:tx>
            <c:strRef>
              <c:f>'Definição de Impacto - Cenários'!$E$6:$H$6</c:f>
              <c:strCache>
                <c:ptCount val="1"/>
                <c:pt idx="0">
                  <c:v>Disponibilidade de linha de crédito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Cenários'!$H$51:$H$55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Cenários'!$N$51:$N$55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Aumento do número de consumidores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Cenários'!$E$5:$H$5</c:f>
              <c:strCache>
                <c:ptCount val="1"/>
                <c:pt idx="0">
                  <c:v>Aumento do número de consumidores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Cenários'!$H$46:$H$50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Cenários'!$N$46:$N$50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20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Aproximadamente 7 mil clientes (CNPJ)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Cenários'!$E$4:$H$4</c:f>
              <c:strCache>
                <c:ptCount val="1"/>
                <c:pt idx="0">
                  <c:v>Aproximadamente 7 mil clientes (CNPJ)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Cenários'!$H$41:$H$45</c:f>
              <c:strCache>
                <c:ptCount val="5"/>
                <c:pt idx="0">
                  <c:v>Poucos produtos a pronta entrega</c:v>
                </c:pt>
                <c:pt idx="1">
                  <c:v>Custo de capital de terceiros elevado</c:v>
                </c:pt>
                <c:pt idx="2">
                  <c:v>Ciclo Ecônomico - Financeiro</c:v>
                </c:pt>
                <c:pt idx="3">
                  <c:v>Tomadas de Decisões Centralizada</c:v>
                </c:pt>
                <c:pt idx="4">
                  <c:v>Gestão administrativa </c:v>
                </c:pt>
              </c:strCache>
            </c:strRef>
          </c:cat>
          <c:val>
            <c:numRef>
              <c:f>'Definição de Impacto - Cenários'!$N$41:$N$45</c:f>
              <c:numCache>
                <c:formatCode>General</c:formatCode>
                <c:ptCount val="5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chemeClr val="bg1"/>
                </a:solidFill>
              </a:rPr>
              <a:t>OPORTUNIDADES &amp; FRAQUEZAS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9641993247196154E-2"/>
          <c:y val="0.18509826388888889"/>
          <c:w val="0.51445890630309865"/>
          <c:h val="0.76639479166666669"/>
        </c:manualLayout>
      </c:layout>
      <c:pieChart>
        <c:varyColors val="1"/>
        <c:ser>
          <c:idx val="0"/>
          <c:order val="0"/>
          <c:tx>
            <c:strRef>
              <c:f>'Definição de Impacto - Cenários'!$C$3:$C$9</c:f>
              <c:strCache>
                <c:ptCount val="7"/>
                <c:pt idx="0">
                  <c:v>OPORTUNIDADES</c:v>
                </c:pt>
              </c:strCache>
            </c:strRef>
          </c:tx>
          <c:spPr>
            <a:ln w="38100">
              <a:solidFill>
                <a:sysClr val="window" lastClr="FFFFFF">
                  <a:lumMod val="65000"/>
                </a:sysClr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38100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38100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38100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38100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38100">
                <a:solidFill>
                  <a:sysClr val="window" lastClr="FFFFFF">
                    <a:lumMod val="6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Matricial'!$C$5:$C$9</c:f>
              <c:strCache>
                <c:ptCount val="5"/>
                <c:pt idx="0">
                  <c:v>Aproximadamente 7 mil clientes (CNPJ)</c:v>
                </c:pt>
                <c:pt idx="1">
                  <c:v>Aumento do número de consumidores</c:v>
                </c:pt>
                <c:pt idx="2">
                  <c:v>Disponibilidade de linha de crédito</c:v>
                </c:pt>
                <c:pt idx="3">
                  <c:v>Necessidades não satisfeita do consumidor</c:v>
                </c:pt>
                <c:pt idx="4">
                  <c:v>Alto índice de rotatividade dos produtos</c:v>
                </c:pt>
              </c:strCache>
            </c:strRef>
          </c:cat>
          <c:val>
            <c:numRef>
              <c:f>'Análise Matricial'!$E$5:$E$9</c:f>
              <c:numCache>
                <c:formatCode>General</c:formatCode>
                <c:ptCount val="5"/>
                <c:pt idx="0">
                  <c:v>30</c:v>
                </c:pt>
                <c:pt idx="1">
                  <c:v>50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>
        <a:lumMod val="65000"/>
      </a:sys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Alto índice de rotatividade dos produtos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'Definição de Impacto - Cenários'!$E$8:$H$8</c:f>
              <c:strCache>
                <c:ptCount val="1"/>
                <c:pt idx="0">
                  <c:v>Alto índice de rotatividade dos produtos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0808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B-493C-86D3-293B5F7C6B1E}"/>
              </c:ext>
            </c:extLst>
          </c:dPt>
          <c:dPt>
            <c:idx val="1"/>
            <c:bubble3D val="0"/>
            <c:spPr>
              <a:solidFill>
                <a:srgbClr val="F4A26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B-493C-86D3-293B5F7C6B1E}"/>
              </c:ext>
            </c:extLst>
          </c:dPt>
          <c:dPt>
            <c:idx val="2"/>
            <c:bubble3D val="0"/>
            <c:spPr>
              <a:solidFill>
                <a:srgbClr val="E9C46A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B-493C-86D3-293B5F7C6B1E}"/>
              </c:ext>
            </c:extLst>
          </c:dPt>
          <c:dPt>
            <c:idx val="3"/>
            <c:bubble3D val="0"/>
            <c:spPr>
              <a:solidFill>
                <a:srgbClr val="0E9594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B-493C-86D3-293B5F7C6B1E}"/>
              </c:ext>
            </c:extLst>
          </c:dPt>
          <c:dPt>
            <c:idx val="4"/>
            <c:bubble3D val="0"/>
            <c:spPr>
              <a:solidFill>
                <a:srgbClr val="127475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B-493C-86D3-293B5F7C6B1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B-493C-86D3-293B5F7C6B1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93C-86D3-293B5F7C6B1E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B-493C-86D3-293B5F7C6B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B-493C-86D3-293B5F7C6B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B-493C-86D3-293B5F7C6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'Definição de Impacto - Cenários'!$X$61:$X$65</c:f>
              <c:strCache>
                <c:ptCount val="5"/>
                <c:pt idx="0">
                  <c:v>Know-how da equipe comercial</c:v>
                </c:pt>
                <c:pt idx="1">
                  <c:v>Marketing Digital (Inbound)</c:v>
                </c:pt>
                <c:pt idx="2">
                  <c:v>Localização geográfica favorável</c:v>
                </c:pt>
                <c:pt idx="3">
                  <c:v>Insfraestrutura física e tecnológica</c:v>
                </c:pt>
                <c:pt idx="4">
                  <c:v>Parcerias sólida com principais fornecedores</c:v>
                </c:pt>
              </c:strCache>
            </c:strRef>
          </c:cat>
          <c:val>
            <c:numRef>
              <c:f>'Definição de Impacto - Cenários'!$AD$61:$AD$65</c:f>
              <c:numCache>
                <c:formatCode>General</c:formatCode>
                <c:ptCount val="5"/>
                <c:pt idx="0">
                  <c:v>40</c:v>
                </c:pt>
                <c:pt idx="1">
                  <c:v>30</c:v>
                </c:pt>
                <c:pt idx="2">
                  <c:v>40</c:v>
                </c:pt>
                <c:pt idx="3">
                  <c:v>0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3B-493C-86D3-293B5F7C6B1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07167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4A26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E9C46A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E959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27475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2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>
      <a:latin typeface="Calibri"/>
    </cs:defRPr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2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>
      <a:latin typeface="Calibri"/>
    </cs:defRPr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youtu.be/Um-kw5BMahg" TargetMode="External"/><Relationship Id="rId5" Type="http://schemas.openxmlformats.org/officeDocument/2006/relationships/image" Target="../media/image3.png"/><Relationship Id="rId4" Type="http://schemas.openxmlformats.org/officeDocument/2006/relationships/hyperlink" Target="#'Matriz SWO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zeplanilha.com/fluxodecaixa?utm_source=planilha&amp;utm_campaign=planilhaswot" TargetMode="External"/><Relationship Id="rId2" Type="http://schemas.openxmlformats.org/officeDocument/2006/relationships/hyperlink" Target="#'Matriz SWOT'!A1"/><Relationship Id="rId1" Type="http://schemas.openxmlformats.org/officeDocument/2006/relationships/hyperlink" Target="https://planilhaswot.zeplanilha.com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zeplanilha.com/tutoriais-de-excel/analise-swot-planilha-gratis/" TargetMode="External"/><Relationship Id="rId2" Type="http://schemas.openxmlformats.org/officeDocument/2006/relationships/image" Target="../media/image6.png"/><Relationship Id="rId1" Type="http://schemas.openxmlformats.org/officeDocument/2006/relationships/hyperlink" Target="https://zeplanilha.com/" TargetMode="External"/><Relationship Id="rId5" Type="http://schemas.openxmlformats.org/officeDocument/2006/relationships/hyperlink" Target="#AJUDA!A1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JUDA!A1"/><Relationship Id="rId2" Type="http://schemas.openxmlformats.org/officeDocument/2006/relationships/image" Target="../media/image7.png"/><Relationship Id="rId1" Type="http://schemas.openxmlformats.org/officeDocument/2006/relationships/hyperlink" Target="https://zeplanilha.com/tutoriais-de-excel/analise-swot-planilha-gratis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zeplanilha.com/tutoriais-de-excel/analise-swot-planilha-gratis/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AJUDA!A1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hyperlink" Target="https://zeplanilha.com/" TargetMode="Externa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hyperlink" Target="#AJUDA!A1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hyperlink" Target="https://zeplanilha.com/" TargetMode="Externa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5" Type="http://schemas.openxmlformats.org/officeDocument/2006/relationships/hyperlink" Target="#AJUDA!A1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</xdr:row>
      <xdr:rowOff>95250</xdr:rowOff>
    </xdr:from>
    <xdr:to>
      <xdr:col>9</xdr:col>
      <xdr:colOff>209550</xdr:colOff>
      <xdr:row>22</xdr:row>
      <xdr:rowOff>51807</xdr:rowOff>
    </xdr:to>
    <xdr:pic>
      <xdr:nvPicPr>
        <xdr:cNvPr id="8" name="Imagem 7" descr="Diagrama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8EF761-BEE1-3154-CDF6-DADCB6FE4F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r="1100"/>
        <a:stretch/>
      </xdr:blipFill>
      <xdr:spPr>
        <a:xfrm>
          <a:off x="247650" y="1638300"/>
          <a:ext cx="5038725" cy="281405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47626</xdr:colOff>
      <xdr:row>3</xdr:row>
      <xdr:rowOff>28575</xdr:rowOff>
    </xdr:from>
    <xdr:to>
      <xdr:col>16</xdr:col>
      <xdr:colOff>247650</xdr:colOff>
      <xdr:row>4</xdr:row>
      <xdr:rowOff>168762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7578F86-5ABB-48BA-9E55-0D74B70E53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12250" b="-12"/>
        <a:stretch/>
      </xdr:blipFill>
      <xdr:spPr>
        <a:xfrm>
          <a:off x="247651" y="809625"/>
          <a:ext cx="9344024" cy="330687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23</xdr:row>
      <xdr:rowOff>123825</xdr:rowOff>
    </xdr:from>
    <xdr:to>
      <xdr:col>9</xdr:col>
      <xdr:colOff>276227</xdr:colOff>
      <xdr:row>26</xdr:row>
      <xdr:rowOff>9526</xdr:rowOff>
    </xdr:to>
    <xdr:grpSp>
      <xdr:nvGrpSpPr>
        <xdr:cNvPr id="3" name="Agrupar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FEE2BC-71BB-48FD-B01A-D4E5413A134E}"/>
            </a:ext>
          </a:extLst>
        </xdr:cNvPr>
        <xdr:cNvGrpSpPr/>
      </xdr:nvGrpSpPr>
      <xdr:grpSpPr>
        <a:xfrm>
          <a:off x="238125" y="4714875"/>
          <a:ext cx="5114927" cy="457201"/>
          <a:chOff x="200023" y="3971924"/>
          <a:chExt cx="5114927" cy="457201"/>
        </a:xfrm>
      </xdr:grpSpPr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4E3F3E1B-E4C9-F417-3F18-E2CC87A006D0}"/>
              </a:ext>
            </a:extLst>
          </xdr:cNvPr>
          <xdr:cNvSpPr/>
        </xdr:nvSpPr>
        <xdr:spPr>
          <a:xfrm>
            <a:off x="200023" y="3971924"/>
            <a:ext cx="5114927" cy="457201"/>
          </a:xfrm>
          <a:prstGeom prst="roundRect">
            <a:avLst/>
          </a:prstGeom>
          <a:solidFill>
            <a:srgbClr val="49C7A2">
              <a:alpha val="80000"/>
            </a:srgbClr>
          </a:solidFill>
          <a:ln>
            <a:solidFill>
              <a:schemeClr val="tx1">
                <a:lumMod val="65000"/>
                <a:lumOff val="35000"/>
                <a:alpha val="50000"/>
              </a:schemeClr>
            </a:solidFill>
          </a:ln>
          <a:effectLst>
            <a:outerShdw blurRad="63500" sx="102000" sy="102000" algn="ctr" rotWithShape="0">
              <a:prstClr val="black">
                <a:alpha val="3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>
              <a:solidFill>
                <a:schemeClr val="tx1"/>
              </a:solidFill>
            </a:endParaRPr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4BC54246-7812-1AE1-38E0-178411E96634}"/>
              </a:ext>
            </a:extLst>
          </xdr:cNvPr>
          <xdr:cNvSpPr txBox="1"/>
        </xdr:nvSpPr>
        <xdr:spPr>
          <a:xfrm>
            <a:off x="322615" y="4029074"/>
            <a:ext cx="4869742" cy="3333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2000" b="1">
                <a:solidFill>
                  <a:schemeClr val="tx1"/>
                </a:solidFill>
              </a:rPr>
              <a:t>Já assisti</a:t>
            </a:r>
            <a:r>
              <a:rPr lang="pt-BR" sz="2000" b="1" baseline="0">
                <a:solidFill>
                  <a:schemeClr val="tx1"/>
                </a:solidFill>
              </a:rPr>
              <a:t> ao vídeo e quero acessar a planilha</a:t>
            </a:r>
            <a:endParaRPr lang="pt-BR" sz="2000" b="1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123825</xdr:colOff>
      <xdr:row>13</xdr:row>
      <xdr:rowOff>38102</xdr:rowOff>
    </xdr:from>
    <xdr:to>
      <xdr:col>9</xdr:col>
      <xdr:colOff>485775</xdr:colOff>
      <xdr:row>15</xdr:row>
      <xdr:rowOff>175896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52E8165-B913-4A13-BEB1-878653FF5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686094">
          <a:off x="5200650" y="2724152"/>
          <a:ext cx="361950" cy="518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28575</xdr:rowOff>
    </xdr:from>
    <xdr:to>
      <xdr:col>10</xdr:col>
      <xdr:colOff>504825</xdr:colOff>
      <xdr:row>16</xdr:row>
      <xdr:rowOff>38100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922FD8B-31D9-45BF-ABB3-C101EBA49E2A}"/>
            </a:ext>
          </a:extLst>
        </xdr:cNvPr>
        <xdr:cNvGrpSpPr/>
      </xdr:nvGrpSpPr>
      <xdr:grpSpPr>
        <a:xfrm>
          <a:off x="38100" y="790575"/>
          <a:ext cx="6562725" cy="2295525"/>
          <a:chOff x="1238250" y="1352550"/>
          <a:chExt cx="6562725" cy="2295525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37AEB319-23B8-E16D-7470-C99184214272}"/>
              </a:ext>
            </a:extLst>
          </xdr:cNvPr>
          <xdr:cNvGrpSpPr/>
        </xdr:nvGrpSpPr>
        <xdr:grpSpPr>
          <a:xfrm>
            <a:off x="1238250" y="1352550"/>
            <a:ext cx="6515100" cy="381000"/>
            <a:chOff x="361950" y="323850"/>
            <a:chExt cx="6515100" cy="381000"/>
          </a:xfrm>
        </xdr:grpSpPr>
        <xdr:cxnSp macro="">
          <xdr:nvCxnSpPr>
            <xdr:cNvPr id="6" name="Conector reto 5">
              <a:extLst>
                <a:ext uri="{FF2B5EF4-FFF2-40B4-BE49-F238E27FC236}">
                  <a16:creationId xmlns:a16="http://schemas.microsoft.com/office/drawing/2014/main" id="{F694E38D-94A5-502F-F552-9439D97C1E9C}"/>
                </a:ext>
              </a:extLst>
            </xdr:cNvPr>
            <xdr:cNvCxnSpPr/>
          </xdr:nvCxnSpPr>
          <xdr:spPr>
            <a:xfrm>
              <a:off x="6191250" y="533286"/>
              <a:ext cx="68580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B3E77AA3-E23B-07EE-C732-09E70DF978D0}"/>
                </a:ext>
              </a:extLst>
            </xdr:cNvPr>
            <xdr:cNvSpPr txBox="1"/>
          </xdr:nvSpPr>
          <xdr:spPr>
            <a:xfrm>
              <a:off x="361950" y="323850"/>
              <a:ext cx="57531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800" b="1" i="0" u="none" strike="noStrike">
                  <a:solidFill>
                    <a:schemeClr val="accent1">
                      <a:lumMod val="75000"/>
                    </a:schemeClr>
                  </a:solidFill>
                  <a:latin typeface="Calibri"/>
                  <a:cs typeface="Calibri"/>
                </a:rPr>
                <a:t>Por</a:t>
              </a:r>
              <a:r>
                <a:rPr lang="en-US" sz="1800" b="1" i="0" u="none" strike="noStrike" baseline="0">
                  <a:solidFill>
                    <a:schemeClr val="accent1">
                      <a:lumMod val="75000"/>
                    </a:schemeClr>
                  </a:solidFill>
                  <a:latin typeface="Calibri"/>
                  <a:cs typeface="Calibri"/>
                </a:rPr>
                <a:t> que não consigo fazer algumas alterações na planilha?</a:t>
              </a:r>
              <a:endParaRPr lang="en-US" sz="1800" b="1" i="0" u="none" strike="noStrike">
                <a:solidFill>
                  <a:schemeClr val="accent1">
                    <a:lumMod val="7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1C807D19-DF91-FBBB-473A-8D78B20517B5}"/>
              </a:ext>
            </a:extLst>
          </xdr:cNvPr>
          <xdr:cNvSpPr txBox="1"/>
        </xdr:nvSpPr>
        <xdr:spPr>
          <a:xfrm>
            <a:off x="1243012" y="1647824"/>
            <a:ext cx="6557963" cy="8096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Você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não consegue editar a planilha por completo pois </a:t>
            </a:r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é uma versão demonstrativa. Para acessar a versão desbloqueada,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</a:t>
            </a:r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realize a compra através deste link no botão abaixo.</a:t>
            </a:r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48F003C-BE07-701C-1A49-78C1B2B7D50C}"/>
              </a:ext>
            </a:extLst>
          </xdr:cNvPr>
          <xdr:cNvSpPr txBox="1"/>
        </xdr:nvSpPr>
        <xdr:spPr>
          <a:xfrm>
            <a:off x="1757363" y="3352799"/>
            <a:ext cx="3567112" cy="295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ou acesse: </a:t>
            </a:r>
            <a:r>
              <a:rPr lang="en-US" sz="12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https://planilhaswot.zeplanilha.com</a:t>
            </a:r>
          </a:p>
        </xdr:txBody>
      </xdr:sp>
    </xdr:grpSp>
    <xdr:clientData/>
  </xdr:twoCellAnchor>
  <xdr:twoCellAnchor>
    <xdr:from>
      <xdr:col>1</xdr:col>
      <xdr:colOff>95249</xdr:colOff>
      <xdr:row>12</xdr:row>
      <xdr:rowOff>28575</xdr:rowOff>
    </xdr:from>
    <xdr:to>
      <xdr:col>6</xdr:col>
      <xdr:colOff>142874</xdr:colOff>
      <xdr:row>14</xdr:row>
      <xdr:rowOff>66675</xdr:rowOff>
    </xdr:to>
    <xdr:grpSp>
      <xdr:nvGrpSpPr>
        <xdr:cNvPr id="8" name="Agrupar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582FD9-A579-4C1A-BC9F-B81D7C7699DC}"/>
            </a:ext>
          </a:extLst>
        </xdr:cNvPr>
        <xdr:cNvGrpSpPr/>
      </xdr:nvGrpSpPr>
      <xdr:grpSpPr>
        <a:xfrm>
          <a:off x="704849" y="2314575"/>
          <a:ext cx="3095625" cy="419100"/>
          <a:chOff x="3048000" y="2857500"/>
          <a:chExt cx="2209800" cy="247650"/>
        </a:xfrm>
      </xdr:grpSpPr>
      <xdr:sp macro="" textlink="">
        <xdr:nvSpPr>
          <xdr:cNvPr id="9" name="Retângulo: Cantos Arredondados 8">
            <a:extLst>
              <a:ext uri="{FF2B5EF4-FFF2-40B4-BE49-F238E27FC236}">
                <a16:creationId xmlns:a16="http://schemas.microsoft.com/office/drawing/2014/main" id="{C0809FAF-F505-E390-3D96-380AAD771A3E}"/>
              </a:ext>
            </a:extLst>
          </xdr:cNvPr>
          <xdr:cNvSpPr/>
        </xdr:nvSpPr>
        <xdr:spPr>
          <a:xfrm>
            <a:off x="3048000" y="2857500"/>
            <a:ext cx="2209800" cy="247650"/>
          </a:xfrm>
          <a:prstGeom prst="roundRect">
            <a:avLst/>
          </a:prstGeom>
          <a:solidFill>
            <a:srgbClr val="4F46BB">
              <a:alpha val="80000"/>
            </a:srgbClr>
          </a:solidFill>
          <a:ln>
            <a:solidFill>
              <a:schemeClr val="tx1">
                <a:lumMod val="65000"/>
                <a:lumOff val="35000"/>
              </a:schemeClr>
            </a:solidFill>
          </a:ln>
          <a:effectLst>
            <a:outerShdw blurRad="63500" sx="102000" sy="102000" algn="ctr" rotWithShape="0">
              <a:prstClr val="black">
                <a:alpha val="7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4880AD22-2ECD-BCD6-19A3-2DB7793A1D1B}"/>
              </a:ext>
            </a:extLst>
          </xdr:cNvPr>
          <xdr:cNvSpPr txBox="1"/>
        </xdr:nvSpPr>
        <xdr:spPr>
          <a:xfrm>
            <a:off x="3162299" y="2862263"/>
            <a:ext cx="1981200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400" b="1">
                <a:solidFill>
                  <a:srgbClr val="FDD692"/>
                </a:solidFill>
              </a:rPr>
              <a:t>Comprar versão desbloqueada</a:t>
            </a:r>
          </a:p>
        </xdr:txBody>
      </xdr:sp>
    </xdr:grpSp>
    <xdr:clientData/>
  </xdr:twoCellAnchor>
  <xdr:twoCellAnchor>
    <xdr:from>
      <xdr:col>0</xdr:col>
      <xdr:colOff>95250</xdr:colOff>
      <xdr:row>19</xdr:row>
      <xdr:rowOff>9525</xdr:rowOff>
    </xdr:from>
    <xdr:to>
      <xdr:col>11</xdr:col>
      <xdr:colOff>95250</xdr:colOff>
      <xdr:row>26</xdr:row>
      <xdr:rowOff>152400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1CD0EC0E-8111-4DD4-A877-C074C494CF96}"/>
            </a:ext>
          </a:extLst>
        </xdr:cNvPr>
        <xdr:cNvGrpSpPr/>
      </xdr:nvGrpSpPr>
      <xdr:grpSpPr>
        <a:xfrm>
          <a:off x="95250" y="3629025"/>
          <a:ext cx="6705600" cy="1476375"/>
          <a:chOff x="5781675" y="1123950"/>
          <a:chExt cx="6705600" cy="1476375"/>
        </a:xfrm>
      </xdr:grpSpPr>
      <xdr:sp macro="" textlink="">
        <xdr:nvSpPr>
          <xdr:cNvPr id="12" name="Retângulo: Cantos Arredondados 11">
            <a:extLst>
              <a:ext uri="{FF2B5EF4-FFF2-40B4-BE49-F238E27FC236}">
                <a16:creationId xmlns:a16="http://schemas.microsoft.com/office/drawing/2014/main" id="{680104BB-6708-6D93-AAAA-50863080AC50}"/>
              </a:ext>
            </a:extLst>
          </xdr:cNvPr>
          <xdr:cNvSpPr/>
        </xdr:nvSpPr>
        <xdr:spPr>
          <a:xfrm>
            <a:off x="5810250" y="1123950"/>
            <a:ext cx="6677025" cy="1476375"/>
          </a:xfrm>
          <a:prstGeom prst="roundRect">
            <a:avLst>
              <a:gd name="adj" fmla="val 5699"/>
            </a:avLst>
          </a:prstGeom>
          <a:solidFill>
            <a:srgbClr val="313758"/>
          </a:solidFill>
          <a:effectLst>
            <a:outerShdw blurRad="50800" dist="38100" dir="2700000" algn="tl" rotWithShape="0">
              <a:prstClr val="black">
                <a:alpha val="2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grpSp>
        <xdr:nvGrpSpPr>
          <xdr:cNvPr id="13" name="Agrupar 12">
            <a:extLst>
              <a:ext uri="{FF2B5EF4-FFF2-40B4-BE49-F238E27FC236}">
                <a16:creationId xmlns:a16="http://schemas.microsoft.com/office/drawing/2014/main" id="{EE370BCB-6C7E-1256-458C-534520809B91}"/>
              </a:ext>
            </a:extLst>
          </xdr:cNvPr>
          <xdr:cNvGrpSpPr/>
        </xdr:nvGrpSpPr>
        <xdr:grpSpPr>
          <a:xfrm>
            <a:off x="5781675" y="1152525"/>
            <a:ext cx="6543675" cy="1400175"/>
            <a:chOff x="57150" y="4572000"/>
            <a:chExt cx="6543675" cy="1400175"/>
          </a:xfrm>
        </xdr:grpSpPr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A3889CCD-7E42-30B6-142F-89D50CF3C8C9}"/>
                </a:ext>
              </a:extLst>
            </xdr:cNvPr>
            <xdr:cNvSpPr txBox="1"/>
          </xdr:nvSpPr>
          <xdr:spPr>
            <a:xfrm>
              <a:off x="57150" y="4895849"/>
              <a:ext cx="6543675" cy="10763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100% desbloqueada. Você poderá editar tudo</a:t>
              </a:r>
              <a:r>
                <a:rPr lang="en-US" sz="1200" b="0" i="0" u="none" strike="noStrike" baseline="0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 Inserir logotipo, alterar textos e fórmulas, etc.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 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Não 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é necessário fazer uma assinatura mensal. </a:t>
              </a:r>
              <a:r>
                <a:rPr lang="en-US" sz="1200" b="1" i="0" u="sng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Pagamento Único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O envio é 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imediato após o pagamento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 Nosso sistema é automatizado e irá enviar para seu email.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</a:t>
              </a:r>
              <a:r>
                <a:rPr lang="pt-BR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Você não deve utilizar em Google Drive / Google Sheets / Excel Online / Numbers / LibreOffice.</a:t>
              </a:r>
              <a:br>
                <a:rPr lang="pt-BR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Vitalícia, portanto não expira. 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endParaRPr lang="en-US" sz="1200" b="0" i="0" u="none" strike="noStrike">
                <a:solidFill>
                  <a:schemeClr val="bg1">
                    <a:lumMod val="85000"/>
                  </a:schemeClr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0A57866E-1490-6180-F3AC-F77730C8C5E0}"/>
                </a:ext>
              </a:extLst>
            </xdr:cNvPr>
            <xdr:cNvSpPr txBox="1"/>
          </xdr:nvSpPr>
          <xdr:spPr>
            <a:xfrm>
              <a:off x="104774" y="4572000"/>
              <a:ext cx="37052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cs typeface="Calibri"/>
                </a:rPr>
                <a:t>Resumo da Planilha Desbloqueada</a:t>
              </a:r>
            </a:p>
          </xdr:txBody>
        </xdr:sp>
      </xdr:grpSp>
    </xdr:grpSp>
    <xdr:clientData/>
  </xdr:twoCellAnchor>
  <xdr:twoCellAnchor>
    <xdr:from>
      <xdr:col>3</xdr:col>
      <xdr:colOff>28575</xdr:colOff>
      <xdr:row>0</xdr:row>
      <xdr:rowOff>190499</xdr:rowOff>
    </xdr:from>
    <xdr:to>
      <xdr:col>8</xdr:col>
      <xdr:colOff>219075</xdr:colOff>
      <xdr:row>2</xdr:row>
      <xdr:rowOff>161924</xdr:rowOff>
    </xdr:to>
    <xdr:grpSp>
      <xdr:nvGrpSpPr>
        <xdr:cNvPr id="16" name="Agrupar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49AE76-6255-45BD-8D4F-C6D62C2CF097}"/>
            </a:ext>
          </a:extLst>
        </xdr:cNvPr>
        <xdr:cNvGrpSpPr/>
      </xdr:nvGrpSpPr>
      <xdr:grpSpPr>
        <a:xfrm>
          <a:off x="1857375" y="190499"/>
          <a:ext cx="3238500" cy="352425"/>
          <a:chOff x="2709430" y="4109820"/>
          <a:chExt cx="2222876" cy="352425"/>
        </a:xfrm>
      </xdr:grpSpPr>
      <xdr:sp macro="" textlink="">
        <xdr:nvSpPr>
          <xdr:cNvPr id="17" name="Retângulo: Cantos Arredondados 16">
            <a:extLst>
              <a:ext uri="{FF2B5EF4-FFF2-40B4-BE49-F238E27FC236}">
                <a16:creationId xmlns:a16="http://schemas.microsoft.com/office/drawing/2014/main" id="{4E0FE7B5-CA7D-E0E9-DE57-A3DB501EB637}"/>
              </a:ext>
            </a:extLst>
          </xdr:cNvPr>
          <xdr:cNvSpPr/>
        </xdr:nvSpPr>
        <xdr:spPr>
          <a:xfrm>
            <a:off x="2709430" y="4109820"/>
            <a:ext cx="2222876" cy="352425"/>
          </a:xfrm>
          <a:prstGeom prst="roundRect">
            <a:avLst/>
          </a:prstGeom>
          <a:solidFill>
            <a:srgbClr val="313758">
              <a:alpha val="80000"/>
            </a:srgbClr>
          </a:solidFill>
          <a:ln>
            <a:solidFill>
              <a:schemeClr val="tx1">
                <a:lumMod val="65000"/>
                <a:lumOff val="35000"/>
              </a:schemeClr>
            </a:solidFill>
          </a:ln>
          <a:effectLst>
            <a:outerShdw blurRad="63500" sx="102000" sy="102000" algn="ctr" rotWithShape="0">
              <a:prstClr val="black">
                <a:alpha val="7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8" name="CaixaDeTexto 17">
            <a:extLst>
              <a:ext uri="{FF2B5EF4-FFF2-40B4-BE49-F238E27FC236}">
                <a16:creationId xmlns:a16="http://schemas.microsoft.com/office/drawing/2014/main" id="{13651172-AF84-6EDF-6B4F-8A404ADD9745}"/>
              </a:ext>
            </a:extLst>
          </xdr:cNvPr>
          <xdr:cNvSpPr txBox="1"/>
        </xdr:nvSpPr>
        <xdr:spPr>
          <a:xfrm>
            <a:off x="2823729" y="4166970"/>
            <a:ext cx="1981200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00" b="1">
                <a:solidFill>
                  <a:srgbClr val="FDD692"/>
                </a:solidFill>
              </a:rPr>
              <a:t>Clique aqui para retornar </a:t>
            </a:r>
          </a:p>
        </xdr:txBody>
      </xdr:sp>
    </xdr:grpSp>
    <xdr:clientData/>
  </xdr:twoCellAnchor>
  <xdr:twoCellAnchor>
    <xdr:from>
      <xdr:col>11</xdr:col>
      <xdr:colOff>323850</xdr:colOff>
      <xdr:row>3</xdr:row>
      <xdr:rowOff>85725</xdr:rowOff>
    </xdr:from>
    <xdr:to>
      <xdr:col>20</xdr:col>
      <xdr:colOff>171450</xdr:colOff>
      <xdr:row>6</xdr:row>
      <xdr:rowOff>114300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C2F11BC2-9974-4748-A1E7-B2C4350F8D0D}"/>
            </a:ext>
          </a:extLst>
        </xdr:cNvPr>
        <xdr:cNvGrpSpPr/>
      </xdr:nvGrpSpPr>
      <xdr:grpSpPr>
        <a:xfrm>
          <a:off x="7029450" y="657225"/>
          <a:ext cx="5334000" cy="600075"/>
          <a:chOff x="1238250" y="1352550"/>
          <a:chExt cx="5334000" cy="600075"/>
        </a:xfrm>
      </xdr:grpSpPr>
      <xdr:grpSp>
        <xdr:nvGrpSpPr>
          <xdr:cNvPr id="20" name="Agrupar 19">
            <a:extLst>
              <a:ext uri="{FF2B5EF4-FFF2-40B4-BE49-F238E27FC236}">
                <a16:creationId xmlns:a16="http://schemas.microsoft.com/office/drawing/2014/main" id="{A04EC981-C70E-8DE6-78A3-68BA4150BE85}"/>
              </a:ext>
            </a:extLst>
          </xdr:cNvPr>
          <xdr:cNvGrpSpPr/>
        </xdr:nvGrpSpPr>
        <xdr:grpSpPr>
          <a:xfrm>
            <a:off x="1238250" y="1352550"/>
            <a:ext cx="5334000" cy="381000"/>
            <a:chOff x="361950" y="323850"/>
            <a:chExt cx="5334000" cy="381000"/>
          </a:xfrm>
        </xdr:grpSpPr>
        <xdr:cxnSp macro="">
          <xdr:nvCxnSpPr>
            <xdr:cNvPr id="22" name="Conector reto 21">
              <a:extLst>
                <a:ext uri="{FF2B5EF4-FFF2-40B4-BE49-F238E27FC236}">
                  <a16:creationId xmlns:a16="http://schemas.microsoft.com/office/drawing/2014/main" id="{6F964328-494A-8639-215E-5690453C3261}"/>
                </a:ext>
              </a:extLst>
            </xdr:cNvPr>
            <xdr:cNvCxnSpPr/>
          </xdr:nvCxnSpPr>
          <xdr:spPr>
            <a:xfrm>
              <a:off x="4457700" y="533286"/>
              <a:ext cx="123825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3" name="CaixaDeTexto 22">
              <a:extLst>
                <a:ext uri="{FF2B5EF4-FFF2-40B4-BE49-F238E27FC236}">
                  <a16:creationId xmlns:a16="http://schemas.microsoft.com/office/drawing/2014/main" id="{39416284-9C03-A718-97E0-D7B26F370A11}"/>
                </a:ext>
              </a:extLst>
            </xdr:cNvPr>
            <xdr:cNvSpPr txBox="1"/>
          </xdr:nvSpPr>
          <xdr:spPr>
            <a:xfrm>
              <a:off x="361950" y="323850"/>
              <a:ext cx="45053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Na versão desbloqueada</a:t>
              </a:r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 é possível inserir o logotipo?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21" name="CaixaDeTexto 20">
            <a:extLst>
              <a:ext uri="{FF2B5EF4-FFF2-40B4-BE49-F238E27FC236}">
                <a16:creationId xmlns:a16="http://schemas.microsoft.com/office/drawing/2014/main" id="{43D72819-8AB2-DE0E-5E08-EDBEC0E7EE37}"/>
              </a:ext>
            </a:extLst>
          </xdr:cNvPr>
          <xdr:cNvSpPr txBox="1"/>
        </xdr:nvSpPr>
        <xdr:spPr>
          <a:xfrm>
            <a:off x="1243012" y="1647824"/>
            <a:ext cx="4614863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Sim. A planilha é enviada 100% desbloqueada. Você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pode editar tudo!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12</xdr:row>
      <xdr:rowOff>104775</xdr:rowOff>
    </xdr:from>
    <xdr:to>
      <xdr:col>20</xdr:col>
      <xdr:colOff>180975</xdr:colOff>
      <xdr:row>15</xdr:row>
      <xdr:rowOff>133350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7CC9A79C-72E7-4D59-A374-0306AE9E7C80}"/>
            </a:ext>
          </a:extLst>
        </xdr:cNvPr>
        <xdr:cNvGrpSpPr/>
      </xdr:nvGrpSpPr>
      <xdr:grpSpPr>
        <a:xfrm>
          <a:off x="7029450" y="2390775"/>
          <a:ext cx="5343525" cy="600075"/>
          <a:chOff x="1238250" y="1352550"/>
          <a:chExt cx="5343525" cy="600075"/>
        </a:xfrm>
      </xdr:grpSpPr>
      <xdr:grpSp>
        <xdr:nvGrpSpPr>
          <xdr:cNvPr id="25" name="Agrupar 24">
            <a:extLst>
              <a:ext uri="{FF2B5EF4-FFF2-40B4-BE49-F238E27FC236}">
                <a16:creationId xmlns:a16="http://schemas.microsoft.com/office/drawing/2014/main" id="{D4724B67-2F0D-84F5-1F63-D47AB6C7CAB5}"/>
              </a:ext>
            </a:extLst>
          </xdr:cNvPr>
          <xdr:cNvGrpSpPr/>
        </xdr:nvGrpSpPr>
        <xdr:grpSpPr>
          <a:xfrm>
            <a:off x="1238250" y="1352550"/>
            <a:ext cx="5343525" cy="381000"/>
            <a:chOff x="361950" y="323850"/>
            <a:chExt cx="5343525" cy="381000"/>
          </a:xfrm>
        </xdr:grpSpPr>
        <xdr:cxnSp macro="">
          <xdr:nvCxnSpPr>
            <xdr:cNvPr id="27" name="Conector reto 26">
              <a:extLst>
                <a:ext uri="{FF2B5EF4-FFF2-40B4-BE49-F238E27FC236}">
                  <a16:creationId xmlns:a16="http://schemas.microsoft.com/office/drawing/2014/main" id="{FA380586-6753-0003-292F-BB889C1E9D0D}"/>
                </a:ext>
              </a:extLst>
            </xdr:cNvPr>
            <xdr:cNvCxnSpPr/>
          </xdr:nvCxnSpPr>
          <xdr:spPr>
            <a:xfrm>
              <a:off x="2000250" y="533286"/>
              <a:ext cx="3705225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8" name="CaixaDeTexto 27">
              <a:extLst>
                <a:ext uri="{FF2B5EF4-FFF2-40B4-BE49-F238E27FC236}">
                  <a16:creationId xmlns:a16="http://schemas.microsoft.com/office/drawing/2014/main" id="{26E87381-563F-8D5C-230F-75B02FA7C97F}"/>
                </a:ext>
              </a:extLst>
            </xdr:cNvPr>
            <xdr:cNvSpPr txBox="1"/>
          </xdr:nvSpPr>
          <xdr:spPr>
            <a:xfrm>
              <a:off x="361950" y="323850"/>
              <a:ext cx="39909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Tem mensalidade?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26" name="CaixaDeTexto 25">
            <a:extLst>
              <a:ext uri="{FF2B5EF4-FFF2-40B4-BE49-F238E27FC236}">
                <a16:creationId xmlns:a16="http://schemas.microsoft.com/office/drawing/2014/main" id="{D44EF2B3-4690-5F82-8E0A-2B2944BD2396}"/>
              </a:ext>
            </a:extLst>
          </xdr:cNvPr>
          <xdr:cNvSpPr txBox="1"/>
        </xdr:nvSpPr>
        <xdr:spPr>
          <a:xfrm>
            <a:off x="1243012" y="1647824"/>
            <a:ext cx="3567113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Não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temos mensalidade. Pagamento único.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7</xdr:row>
      <xdr:rowOff>123825</xdr:rowOff>
    </xdr:from>
    <xdr:to>
      <xdr:col>20</xdr:col>
      <xdr:colOff>257175</xdr:colOff>
      <xdr:row>12</xdr:row>
      <xdr:rowOff>66675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D9F62660-8072-4CF8-80F1-C4EBEC13B24A}"/>
            </a:ext>
          </a:extLst>
        </xdr:cNvPr>
        <xdr:cNvGrpSpPr/>
      </xdr:nvGrpSpPr>
      <xdr:grpSpPr>
        <a:xfrm>
          <a:off x="7029450" y="1457325"/>
          <a:ext cx="5419725" cy="895350"/>
          <a:chOff x="1238250" y="1352550"/>
          <a:chExt cx="5419725" cy="895350"/>
        </a:xfrm>
      </xdr:grpSpPr>
      <xdr:grpSp>
        <xdr:nvGrpSpPr>
          <xdr:cNvPr id="30" name="Agrupar 29">
            <a:extLst>
              <a:ext uri="{FF2B5EF4-FFF2-40B4-BE49-F238E27FC236}">
                <a16:creationId xmlns:a16="http://schemas.microsoft.com/office/drawing/2014/main" id="{63EAB24D-FE26-53DA-2B9B-A9AA37BCF463}"/>
              </a:ext>
            </a:extLst>
          </xdr:cNvPr>
          <xdr:cNvGrpSpPr/>
        </xdr:nvGrpSpPr>
        <xdr:grpSpPr>
          <a:xfrm>
            <a:off x="1238250" y="1352550"/>
            <a:ext cx="5372100" cy="381000"/>
            <a:chOff x="361950" y="323850"/>
            <a:chExt cx="5372100" cy="381000"/>
          </a:xfrm>
        </xdr:grpSpPr>
        <xdr:cxnSp macro="">
          <xdr:nvCxnSpPr>
            <xdr:cNvPr id="32" name="Conector reto 31">
              <a:extLst>
                <a:ext uri="{FF2B5EF4-FFF2-40B4-BE49-F238E27FC236}">
                  <a16:creationId xmlns:a16="http://schemas.microsoft.com/office/drawing/2014/main" id="{C360108B-D8BE-6676-0D96-555D67A18A43}"/>
                </a:ext>
              </a:extLst>
            </xdr:cNvPr>
            <xdr:cNvCxnSpPr/>
          </xdr:nvCxnSpPr>
          <xdr:spPr>
            <a:xfrm>
              <a:off x="4800600" y="533286"/>
              <a:ext cx="93345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3" name="CaixaDeTexto 32">
              <a:extLst>
                <a:ext uri="{FF2B5EF4-FFF2-40B4-BE49-F238E27FC236}">
                  <a16:creationId xmlns:a16="http://schemas.microsoft.com/office/drawing/2014/main" id="{FDAC72F6-9698-617C-84BB-4095C51BE33F}"/>
                </a:ext>
              </a:extLst>
            </xdr:cNvPr>
            <xdr:cNvSpPr txBox="1"/>
          </xdr:nvSpPr>
          <xdr:spPr>
            <a:xfrm>
              <a:off x="361950" y="323850"/>
              <a:ext cx="46958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Após o pagamento, em quanto tempo recebo a planilha?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31" name="CaixaDeTexto 30">
            <a:extLst>
              <a:ext uri="{FF2B5EF4-FFF2-40B4-BE49-F238E27FC236}">
                <a16:creationId xmlns:a16="http://schemas.microsoft.com/office/drawing/2014/main" id="{355FD4F0-CE67-E957-1D58-8013D5E70765}"/>
              </a:ext>
            </a:extLst>
          </xdr:cNvPr>
          <xdr:cNvSpPr txBox="1"/>
        </xdr:nvSpPr>
        <xdr:spPr>
          <a:xfrm>
            <a:off x="1243012" y="1647824"/>
            <a:ext cx="5414963" cy="6000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Você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recebe imediatamente a planilha após a confirmação do pagamento. Nosso sistema é automizado.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16</xdr:row>
      <xdr:rowOff>142875</xdr:rowOff>
    </xdr:from>
    <xdr:to>
      <xdr:col>21</xdr:col>
      <xdr:colOff>157162</xdr:colOff>
      <xdr:row>19</xdr:row>
      <xdr:rowOff>171450</xdr:rowOff>
    </xdr:to>
    <xdr:grpSp>
      <xdr:nvGrpSpPr>
        <xdr:cNvPr id="34" name="Agrupar 33">
          <a:extLst>
            <a:ext uri="{FF2B5EF4-FFF2-40B4-BE49-F238E27FC236}">
              <a16:creationId xmlns:a16="http://schemas.microsoft.com/office/drawing/2014/main" id="{53C190E7-2BA2-4DD7-AAB2-DFC3B76E4271}"/>
            </a:ext>
          </a:extLst>
        </xdr:cNvPr>
        <xdr:cNvGrpSpPr/>
      </xdr:nvGrpSpPr>
      <xdr:grpSpPr>
        <a:xfrm>
          <a:off x="7029450" y="3190875"/>
          <a:ext cx="5929312" cy="600075"/>
          <a:chOff x="1238250" y="1352550"/>
          <a:chExt cx="5929312" cy="600075"/>
        </a:xfrm>
      </xdr:grpSpPr>
      <xdr:grpSp>
        <xdr:nvGrpSpPr>
          <xdr:cNvPr id="35" name="Agrupar 34">
            <a:extLst>
              <a:ext uri="{FF2B5EF4-FFF2-40B4-BE49-F238E27FC236}">
                <a16:creationId xmlns:a16="http://schemas.microsoft.com/office/drawing/2014/main" id="{ED07EE96-BC2C-D743-4EBA-775BFB2BBE33}"/>
              </a:ext>
            </a:extLst>
          </xdr:cNvPr>
          <xdr:cNvGrpSpPr/>
        </xdr:nvGrpSpPr>
        <xdr:grpSpPr>
          <a:xfrm>
            <a:off x="1238250" y="1352550"/>
            <a:ext cx="5929312" cy="381000"/>
            <a:chOff x="361950" y="323850"/>
            <a:chExt cx="5929312" cy="381000"/>
          </a:xfrm>
        </xdr:grpSpPr>
        <xdr:cxnSp macro="">
          <xdr:nvCxnSpPr>
            <xdr:cNvPr id="37" name="Conector reto 36">
              <a:extLst>
                <a:ext uri="{FF2B5EF4-FFF2-40B4-BE49-F238E27FC236}">
                  <a16:creationId xmlns:a16="http://schemas.microsoft.com/office/drawing/2014/main" id="{674103E8-FF33-5486-73AE-232821311591}"/>
                </a:ext>
              </a:extLst>
            </xdr:cNvPr>
            <xdr:cNvCxnSpPr/>
          </xdr:nvCxnSpPr>
          <xdr:spPr>
            <a:xfrm>
              <a:off x="2124075" y="533286"/>
              <a:ext cx="3629025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8" name="CaixaDeTexto 37">
              <a:extLst>
                <a:ext uri="{FF2B5EF4-FFF2-40B4-BE49-F238E27FC236}">
                  <a16:creationId xmlns:a16="http://schemas.microsoft.com/office/drawing/2014/main" id="{6F0585E9-7D3C-69F6-9BC1-07D566731198}"/>
                </a:ext>
              </a:extLst>
            </xdr:cNvPr>
            <xdr:cNvSpPr txBox="1"/>
          </xdr:nvSpPr>
          <xdr:spPr>
            <a:xfrm>
              <a:off x="361950" y="323850"/>
              <a:ext cx="5929312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Posso pagar por PIX?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36" name="CaixaDeTexto 35">
            <a:extLst>
              <a:ext uri="{FF2B5EF4-FFF2-40B4-BE49-F238E27FC236}">
                <a16:creationId xmlns:a16="http://schemas.microsoft.com/office/drawing/2014/main" id="{AAF5DF11-8A99-F209-3C74-E45D58832C2B}"/>
              </a:ext>
            </a:extLst>
          </xdr:cNvPr>
          <xdr:cNvSpPr txBox="1"/>
        </xdr:nvSpPr>
        <xdr:spPr>
          <a:xfrm>
            <a:off x="1243013" y="1647824"/>
            <a:ext cx="5195888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Sim. Temos também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Cartão de Crédito.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21</xdr:row>
      <xdr:rowOff>38100</xdr:rowOff>
    </xdr:from>
    <xdr:to>
      <xdr:col>20</xdr:col>
      <xdr:colOff>180975</xdr:colOff>
      <xdr:row>23</xdr:row>
      <xdr:rowOff>38100</xdr:rowOff>
    </xdr:to>
    <xdr:grpSp>
      <xdr:nvGrpSpPr>
        <xdr:cNvPr id="40" name="Agrupar 39">
          <a:extLst>
            <a:ext uri="{FF2B5EF4-FFF2-40B4-BE49-F238E27FC236}">
              <a16:creationId xmlns:a16="http://schemas.microsoft.com/office/drawing/2014/main" id="{D6ADC348-6AF3-E7F5-8F5A-F65ECC05C5EF}"/>
            </a:ext>
          </a:extLst>
        </xdr:cNvPr>
        <xdr:cNvGrpSpPr/>
      </xdr:nvGrpSpPr>
      <xdr:grpSpPr>
        <a:xfrm>
          <a:off x="7029450" y="4038600"/>
          <a:ext cx="5343525" cy="381000"/>
          <a:chOff x="361950" y="323850"/>
          <a:chExt cx="5343525" cy="381000"/>
        </a:xfrm>
      </xdr:grpSpPr>
      <xdr:cxnSp macro="">
        <xdr:nvCxnSpPr>
          <xdr:cNvPr id="47" name="Conector reto 46">
            <a:extLst>
              <a:ext uri="{FF2B5EF4-FFF2-40B4-BE49-F238E27FC236}">
                <a16:creationId xmlns:a16="http://schemas.microsoft.com/office/drawing/2014/main" id="{2B66BFF0-BF37-054D-61C9-8D7253F4286E}"/>
              </a:ext>
            </a:extLst>
          </xdr:cNvPr>
          <xdr:cNvCxnSpPr/>
        </xdr:nvCxnSpPr>
        <xdr:spPr>
          <a:xfrm>
            <a:off x="4438650" y="533286"/>
            <a:ext cx="1266825" cy="0"/>
          </a:xfrm>
          <a:prstGeom prst="line">
            <a:avLst/>
          </a:prstGeom>
          <a:ln>
            <a:solidFill>
              <a:schemeClr val="bg1">
                <a:lumMod val="50000"/>
                <a:alpha val="7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CaixaDeTexto 47">
            <a:extLst>
              <a:ext uri="{FF2B5EF4-FFF2-40B4-BE49-F238E27FC236}">
                <a16:creationId xmlns:a16="http://schemas.microsoft.com/office/drawing/2014/main" id="{5627C595-CF9C-88D0-5747-27FB7F819D3E}"/>
              </a:ext>
            </a:extLst>
          </xdr:cNvPr>
          <xdr:cNvSpPr txBox="1"/>
        </xdr:nvSpPr>
        <xdr:spPr>
          <a:xfrm>
            <a:off x="361950" y="323850"/>
            <a:ext cx="4105275" cy="381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en-US"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t>Há alguma planilha profissional para </a:t>
            </a:r>
            <a:r>
              <a:rPr lang="en-US" sz="1400" b="1" i="0" u="sng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t>Fluxo de Caixa</a:t>
            </a:r>
            <a:r>
              <a:rPr lang="en-US"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t>?</a:t>
            </a:r>
            <a:endParaRPr lang="en-US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Calibri"/>
            </a:endParaRPr>
          </a:p>
        </xdr:txBody>
      </xdr:sp>
    </xdr:grpSp>
    <xdr:clientData/>
  </xdr:twoCellAnchor>
  <xdr:twoCellAnchor>
    <xdr:from>
      <xdr:col>11</xdr:col>
      <xdr:colOff>333375</xdr:colOff>
      <xdr:row>23</xdr:row>
      <xdr:rowOff>123825</xdr:rowOff>
    </xdr:from>
    <xdr:to>
      <xdr:col>17</xdr:col>
      <xdr:colOff>381000</xdr:colOff>
      <xdr:row>27</xdr:row>
      <xdr:rowOff>177689</xdr:rowOff>
    </xdr:to>
    <xdr:grpSp>
      <xdr:nvGrpSpPr>
        <xdr:cNvPr id="57" name="Agrupar 5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3EE0BD-5620-0F85-39A6-86FA6AD5E42C}"/>
            </a:ext>
          </a:extLst>
        </xdr:cNvPr>
        <xdr:cNvGrpSpPr/>
      </xdr:nvGrpSpPr>
      <xdr:grpSpPr>
        <a:xfrm>
          <a:off x="7038975" y="4505325"/>
          <a:ext cx="3705225" cy="815864"/>
          <a:chOff x="7038975" y="4505325"/>
          <a:chExt cx="3705225" cy="815864"/>
        </a:xfrm>
      </xdr:grpSpPr>
      <xdr:sp macro="" textlink="">
        <xdr:nvSpPr>
          <xdr:cNvPr id="42" name="CaixaDeTexto 41">
            <a:extLst>
              <a:ext uri="{FF2B5EF4-FFF2-40B4-BE49-F238E27FC236}">
                <a16:creationId xmlns:a16="http://schemas.microsoft.com/office/drawing/2014/main" id="{8326D119-6F14-3C8A-852A-CB2643AEF613}"/>
              </a:ext>
            </a:extLst>
          </xdr:cNvPr>
          <xdr:cNvSpPr txBox="1"/>
        </xdr:nvSpPr>
        <xdr:spPr>
          <a:xfrm>
            <a:off x="8325714" y="4552948"/>
            <a:ext cx="2418486" cy="256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50" b="1">
                <a:solidFill>
                  <a:srgbClr val="4F46BB"/>
                </a:solidFill>
              </a:rPr>
              <a:t>Sim.</a:t>
            </a:r>
            <a:r>
              <a:rPr lang="pt-BR" sz="1050" b="1" baseline="0">
                <a:solidFill>
                  <a:srgbClr val="4F46BB"/>
                </a:solidFill>
              </a:rPr>
              <a:t> Conheça clicando no botão abaixo.</a:t>
            </a:r>
            <a:endParaRPr lang="pt-BR" sz="1050" b="1">
              <a:solidFill>
                <a:srgbClr val="4F46BB"/>
              </a:solidFill>
            </a:endParaRPr>
          </a:p>
        </xdr:txBody>
      </xdr:sp>
      <xdr:sp macro="" textlink="">
        <xdr:nvSpPr>
          <xdr:cNvPr id="45" name="Retângulo: Cantos Arredondados 44">
            <a:extLst>
              <a:ext uri="{FF2B5EF4-FFF2-40B4-BE49-F238E27FC236}">
                <a16:creationId xmlns:a16="http://schemas.microsoft.com/office/drawing/2014/main" id="{F14F2F0C-28D9-3983-F3B2-F734A5F1D182}"/>
              </a:ext>
            </a:extLst>
          </xdr:cNvPr>
          <xdr:cNvSpPr/>
        </xdr:nvSpPr>
        <xdr:spPr>
          <a:xfrm>
            <a:off x="8438330" y="4800599"/>
            <a:ext cx="2156020" cy="304799"/>
          </a:xfrm>
          <a:prstGeom prst="roundRect">
            <a:avLst>
              <a:gd name="adj" fmla="val 14706"/>
            </a:avLst>
          </a:prstGeom>
          <a:solidFill>
            <a:srgbClr val="FA896B"/>
          </a:solidFill>
          <a:ln>
            <a:solidFill>
              <a:schemeClr val="accent2">
                <a:lumMod val="75000"/>
              </a:schemeClr>
            </a:solidFill>
          </a:ln>
          <a:effectLst>
            <a:outerShdw blurRad="63500" sx="102000" sy="102000" algn="ctr" rotWithShape="0">
              <a:schemeClr val="tx1">
                <a:lumMod val="65000"/>
                <a:lumOff val="35000"/>
                <a:alpha val="20000"/>
              </a:scheme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6" name="CaixaDeTexto 45">
            <a:extLst>
              <a:ext uri="{FF2B5EF4-FFF2-40B4-BE49-F238E27FC236}">
                <a16:creationId xmlns:a16="http://schemas.microsoft.com/office/drawing/2014/main" id="{658172B0-0328-744D-D8E2-5D9EEE1D18C0}"/>
              </a:ext>
            </a:extLst>
          </xdr:cNvPr>
          <xdr:cNvSpPr txBox="1"/>
        </xdr:nvSpPr>
        <xdr:spPr>
          <a:xfrm>
            <a:off x="8482877" y="4834155"/>
            <a:ext cx="2066926" cy="256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50" b="1">
                <a:solidFill>
                  <a:schemeClr val="bg1"/>
                </a:solidFill>
              </a:rPr>
              <a:t>Conheça</a:t>
            </a:r>
            <a:r>
              <a:rPr lang="pt-BR" sz="1050" b="1" baseline="0">
                <a:solidFill>
                  <a:schemeClr val="bg1"/>
                </a:solidFill>
              </a:rPr>
              <a:t> nossa versão Profissional</a:t>
            </a:r>
            <a:endParaRPr lang="pt-BR" sz="1050" b="1">
              <a:solidFill>
                <a:schemeClr val="bg1"/>
              </a:solidFill>
            </a:endParaRPr>
          </a:p>
        </xdr:txBody>
      </xdr:sp>
      <xdr:pic>
        <xdr:nvPicPr>
          <xdr:cNvPr id="44" name="Imagem 43">
            <a:extLst>
              <a:ext uri="{FF2B5EF4-FFF2-40B4-BE49-F238E27FC236}">
                <a16:creationId xmlns:a16="http://schemas.microsoft.com/office/drawing/2014/main" id="{C3C3BB34-1689-7102-BF00-05934530ED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38975" y="4505325"/>
            <a:ext cx="1409700" cy="815864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323850</xdr:colOff>
      <xdr:row>1</xdr:row>
      <xdr:rowOff>28575</xdr:rowOff>
    </xdr:from>
    <xdr:to>
      <xdr:col>18</xdr:col>
      <xdr:colOff>228600</xdr:colOff>
      <xdr:row>3</xdr:row>
      <xdr:rowOff>28575</xdr:rowOff>
    </xdr:to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0C89EC2C-BB4C-4F2E-BF3C-5CB858FB934E}"/>
            </a:ext>
          </a:extLst>
        </xdr:cNvPr>
        <xdr:cNvSpPr txBox="1"/>
      </xdr:nvSpPr>
      <xdr:spPr>
        <a:xfrm>
          <a:off x="7029450" y="219075"/>
          <a:ext cx="417195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sz="24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Calibri"/>
            </a:rPr>
            <a:t>Perguntas Frequentes</a:t>
          </a:r>
        </a:p>
      </xdr:txBody>
    </xdr:sp>
    <xdr:clientData/>
  </xdr:twoCellAnchor>
  <xdr:twoCellAnchor>
    <xdr:from>
      <xdr:col>7</xdr:col>
      <xdr:colOff>409576</xdr:colOff>
      <xdr:row>8</xdr:row>
      <xdr:rowOff>114299</xdr:rowOff>
    </xdr:from>
    <xdr:to>
      <xdr:col>9</xdr:col>
      <xdr:colOff>600075</xdr:colOff>
      <xdr:row>15</xdr:row>
      <xdr:rowOff>180974</xdr:rowOff>
    </xdr:to>
    <xdr:sp macro="" textlink="">
      <xdr:nvSpPr>
        <xdr:cNvPr id="50" name="Retângulo: Cantos Arredondados 49">
          <a:extLst>
            <a:ext uri="{FF2B5EF4-FFF2-40B4-BE49-F238E27FC236}">
              <a16:creationId xmlns:a16="http://schemas.microsoft.com/office/drawing/2014/main" id="{964B7D1D-7200-4109-BFCA-83F06EE70F79}"/>
            </a:ext>
          </a:extLst>
        </xdr:cNvPr>
        <xdr:cNvSpPr/>
      </xdr:nvSpPr>
      <xdr:spPr>
        <a:xfrm>
          <a:off x="4676776" y="1638299"/>
          <a:ext cx="1409699" cy="1400175"/>
        </a:xfrm>
        <a:prstGeom prst="roundRect">
          <a:avLst>
            <a:gd name="adj" fmla="val 3062"/>
          </a:avLst>
        </a:prstGeom>
        <a:solidFill>
          <a:srgbClr val="4F46BB">
            <a:alpha val="80000"/>
          </a:srgbClr>
        </a:solidFill>
        <a:ln>
          <a:solidFill>
            <a:schemeClr val="tx1">
              <a:lumMod val="65000"/>
              <a:lumOff val="35000"/>
            </a:schemeClr>
          </a:solidFill>
        </a:ln>
        <a:effectLst>
          <a:outerShdw blurRad="63500" sx="102000" sy="102000" algn="ctr" rotWithShape="0">
            <a:prstClr val="black">
              <a:alpha val="7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285750</xdr:colOff>
      <xdr:row>16</xdr:row>
      <xdr:rowOff>9525</xdr:rowOff>
    </xdr:from>
    <xdr:to>
      <xdr:col>10</xdr:col>
      <xdr:colOff>138112</xdr:colOff>
      <xdr:row>17</xdr:row>
      <xdr:rowOff>114301</xdr:rowOff>
    </xdr:to>
    <xdr:sp macro="" textlink="">
      <xdr:nvSpPr>
        <xdr:cNvPr id="51" name="CaixaDeTexto 50">
          <a:extLst>
            <a:ext uri="{FF2B5EF4-FFF2-40B4-BE49-F238E27FC236}">
              <a16:creationId xmlns:a16="http://schemas.microsoft.com/office/drawing/2014/main" id="{27B693B4-19BB-41EF-802A-7D4098913229}"/>
            </a:ext>
          </a:extLst>
        </xdr:cNvPr>
        <xdr:cNvSpPr txBox="1"/>
      </xdr:nvSpPr>
      <xdr:spPr>
        <a:xfrm>
          <a:off x="4552950" y="3057525"/>
          <a:ext cx="1681162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rPr>
            <a:t>ou compre via QR Code</a:t>
          </a:r>
          <a:endParaRPr lang="en-US" sz="1200" b="1" i="0" u="none" strike="noStrike">
            <a:solidFill>
              <a:schemeClr val="tx1">
                <a:lumMod val="65000"/>
                <a:lumOff val="35000"/>
              </a:schemeClr>
            </a:solidFill>
            <a:latin typeface="+mn-lt"/>
            <a:cs typeface="Calibri"/>
          </a:endParaRPr>
        </a:p>
      </xdr:txBody>
    </xdr:sp>
    <xdr:clientData/>
  </xdr:twoCellAnchor>
  <xdr:twoCellAnchor editAs="oneCell">
    <xdr:from>
      <xdr:col>7</xdr:col>
      <xdr:colOff>514350</xdr:colOff>
      <xdr:row>9</xdr:row>
      <xdr:rowOff>9525</xdr:rowOff>
    </xdr:from>
    <xdr:to>
      <xdr:col>9</xdr:col>
      <xdr:colOff>495150</xdr:colOff>
      <xdr:row>15</xdr:row>
      <xdr:rowOff>76049</xdr:rowOff>
    </xdr:to>
    <xdr:pic>
      <xdr:nvPicPr>
        <xdr:cNvPr id="53" name="Imagem 52" descr="Código QR&#10;&#10;Descrição gerada automaticamente">
          <a:extLst>
            <a:ext uri="{FF2B5EF4-FFF2-40B4-BE49-F238E27FC236}">
              <a16:creationId xmlns:a16="http://schemas.microsoft.com/office/drawing/2014/main" id="{0E439C4E-77A9-161A-55A3-9C18019F5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81550" y="1724025"/>
          <a:ext cx="1200000" cy="12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3676650</xdr:colOff>
      <xdr:row>0</xdr:row>
      <xdr:rowOff>190500</xdr:rowOff>
    </xdr:from>
    <xdr:to>
      <xdr:col>8</xdr:col>
      <xdr:colOff>574279</xdr:colOff>
      <xdr:row>0</xdr:row>
      <xdr:rowOff>704850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E5C714-9A9E-435E-9042-2F35927148C9}"/>
            </a:ext>
          </a:extLst>
        </xdr:cNvPr>
        <xdr:cNvGrpSpPr/>
      </xdr:nvGrpSpPr>
      <xdr:grpSpPr>
        <a:xfrm>
          <a:off x="4733925" y="190500"/>
          <a:ext cx="1783954" cy="514350"/>
          <a:chOff x="3267075" y="4276725"/>
          <a:chExt cx="1783954" cy="514350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D137B3E2-7457-451A-9E2A-B994DF07770F}"/>
              </a:ext>
            </a:extLst>
          </xdr:cNvPr>
          <xdr:cNvGrpSpPr/>
        </xdr:nvGrpSpPr>
        <xdr:grpSpPr>
          <a:xfrm>
            <a:off x="3267075" y="4429125"/>
            <a:ext cx="1676400" cy="361950"/>
            <a:chOff x="3409950" y="5229225"/>
            <a:chExt cx="1676400" cy="361950"/>
          </a:xfrm>
        </xdr:grpSpPr>
        <xdr:sp macro="" textlink="">
          <xdr:nvSpPr>
            <xdr:cNvPr id="5" name="Retângulo: Cantos Arredondados 4">
              <a:extLst>
                <a:ext uri="{FF2B5EF4-FFF2-40B4-BE49-F238E27FC236}">
                  <a16:creationId xmlns:a16="http://schemas.microsoft.com/office/drawing/2014/main" id="{422CF4C3-EDCA-47CD-B0D6-F4A0AC49B91C}"/>
                </a:ext>
              </a:extLst>
            </xdr:cNvPr>
            <xdr:cNvSpPr/>
          </xdr:nvSpPr>
          <xdr:spPr>
            <a:xfrm>
              <a:off x="3409950" y="5229225"/>
              <a:ext cx="1676400" cy="361950"/>
            </a:xfrm>
            <a:prstGeom prst="roundRect">
              <a:avLst>
                <a:gd name="adj" fmla="val 36696"/>
              </a:avLst>
            </a:prstGeom>
            <a:solidFill>
              <a:schemeClr val="bg1"/>
            </a:solidFill>
            <a:ln>
              <a:noFill/>
            </a:ln>
            <a:effectLst>
              <a:outerShdw blurRad="317500" sx="102000" sy="102000" algn="ctr" rotWithShape="0">
                <a:prstClr val="black">
                  <a:alpha val="7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8E4DC10-7D93-4ADA-8AEF-1FBC8D7129E0}"/>
                </a:ext>
              </a:extLst>
            </xdr:cNvPr>
            <xdr:cNvSpPr txBox="1"/>
          </xdr:nvSpPr>
          <xdr:spPr>
            <a:xfrm>
              <a:off x="3743324" y="5276850"/>
              <a:ext cx="12858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r"/>
              <a:r>
                <a:rPr lang="en-US" sz="1400" b="1" i="0" u="none" strike="noStrike">
                  <a:solidFill>
                    <a:srgbClr val="414656"/>
                  </a:solidFill>
                  <a:latin typeface="Calibri"/>
                  <a:cs typeface="Calibri"/>
                </a:rPr>
                <a:t>zeplanilha.com</a:t>
              </a:r>
            </a:p>
          </xdr:txBody>
        </xdr:sp>
        <xdr:pic>
          <xdr:nvPicPr>
            <xdr:cNvPr id="7" name="Imagem 6">
              <a:extLst>
                <a:ext uri="{FF2B5EF4-FFF2-40B4-BE49-F238E27FC236}">
                  <a16:creationId xmlns:a16="http://schemas.microsoft.com/office/drawing/2014/main" id="{A513BBAC-0FA4-4B71-A8BC-6F7C30703B2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438525" y="5267326"/>
              <a:ext cx="331141" cy="304800"/>
            </a:xfrm>
            <a:prstGeom prst="rect">
              <a:avLst/>
            </a:prstGeom>
          </xdr:spPr>
        </xdr:pic>
      </xdr:grp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E86FFD4F-A36B-4854-99F8-0AF1711C135C}"/>
              </a:ext>
            </a:extLst>
          </xdr:cNvPr>
          <xdr:cNvSpPr txBox="1"/>
        </xdr:nvSpPr>
        <xdr:spPr>
          <a:xfrm>
            <a:off x="3419475" y="4276725"/>
            <a:ext cx="16315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fld id="{52B2786B-7211-45CD-ABA0-85DCD9218EC2}" type="TxLink">
              <a:rPr lang="en-US" sz="1100" b="1" i="0" u="none" strike="noStrike">
                <a:solidFill>
                  <a:schemeClr val="bg1">
                    <a:lumMod val="50000"/>
                  </a:schemeClr>
                </a:solidFill>
                <a:latin typeface="Calibri"/>
                <a:cs typeface="Calibri"/>
              </a:rPr>
              <a:pPr algn="ctr"/>
              <a:t>desenvolvido por</a:t>
            </a:fld>
            <a:endParaRPr lang="pt-BR" sz="1600" b="1">
              <a:solidFill>
                <a:schemeClr val="bg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8</xdr:col>
      <xdr:colOff>2971800</xdr:colOff>
      <xdr:row>0</xdr:row>
      <xdr:rowOff>228600</xdr:rowOff>
    </xdr:from>
    <xdr:to>
      <xdr:col>11</xdr:col>
      <xdr:colOff>219075</xdr:colOff>
      <xdr:row>0</xdr:row>
      <xdr:rowOff>628650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ACF5CF56-2510-40E4-B065-54838628E0FC}"/>
            </a:ext>
          </a:extLst>
        </xdr:cNvPr>
        <xdr:cNvGrpSpPr/>
      </xdr:nvGrpSpPr>
      <xdr:grpSpPr>
        <a:xfrm>
          <a:off x="8915400" y="228600"/>
          <a:ext cx="1981200" cy="400050"/>
          <a:chOff x="8915400" y="228600"/>
          <a:chExt cx="1981200" cy="400050"/>
        </a:xfrm>
      </xdr:grpSpPr>
      <xdr:grpSp>
        <xdr:nvGrpSpPr>
          <xdr:cNvPr id="8" name="Agrupar 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7EEE3FB-4449-4ABD-A9D2-B3B4097C1651}"/>
              </a:ext>
            </a:extLst>
          </xdr:cNvPr>
          <xdr:cNvGrpSpPr/>
        </xdr:nvGrpSpPr>
        <xdr:grpSpPr>
          <a:xfrm>
            <a:off x="9877425" y="228600"/>
            <a:ext cx="1019175" cy="400050"/>
            <a:chOff x="2133600" y="200025"/>
            <a:chExt cx="1019175" cy="400050"/>
          </a:xfrm>
        </xdr:grpSpPr>
        <xdr:sp macro="" textlink="">
          <xdr:nvSpPr>
            <xdr:cNvPr id="9" name="Retângulo: Cantos Arredondados 8">
              <a:extLst>
                <a:ext uri="{FF2B5EF4-FFF2-40B4-BE49-F238E27FC236}">
                  <a16:creationId xmlns:a16="http://schemas.microsoft.com/office/drawing/2014/main" id="{DACB6611-87A9-46ED-A5C4-4B29CDF07606}"/>
                </a:ext>
              </a:extLst>
            </xdr:cNvPr>
            <xdr:cNvSpPr/>
          </xdr:nvSpPr>
          <xdr:spPr>
            <a:xfrm>
              <a:off x="2133600" y="200025"/>
              <a:ext cx="1009650" cy="400050"/>
            </a:xfrm>
            <a:prstGeom prst="roundRect">
              <a:avLst>
                <a:gd name="adj" fmla="val 18177"/>
              </a:avLst>
            </a:prstGeom>
            <a:solidFill>
              <a:srgbClr val="0E9594"/>
            </a:solidFill>
            <a:ln>
              <a:noFill/>
            </a:ln>
            <a:effectLst>
              <a:outerShdw blurRad="50800" dist="38100" dir="2700000" algn="tl" rotWithShape="0">
                <a:srgbClr val="0E9594">
                  <a:alpha val="60000"/>
                </a:srgb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bg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FAAA568A-751A-4959-A680-BC47B6EA9812}"/>
                </a:ext>
              </a:extLst>
            </xdr:cNvPr>
            <xdr:cNvSpPr txBox="1"/>
          </xdr:nvSpPr>
          <xdr:spPr>
            <a:xfrm>
              <a:off x="2390775" y="266700"/>
              <a:ext cx="762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indent="0"/>
              <a:fld id="{DE92E36F-C254-4969-BFB2-C35C5DBEBD22}" type="TxLink">
                <a:rPr lang="en-US" sz="1100" b="1" i="0" u="none" strike="noStrike">
                  <a:solidFill>
                    <a:schemeClr val="bg1">
                      <a:lumMod val="95000"/>
                    </a:schemeClr>
                  </a:solidFill>
                  <a:latin typeface="Calibri"/>
                  <a:ea typeface="+mn-ea"/>
                  <a:cs typeface="Calibri"/>
                </a:rPr>
                <a:pPr marL="0" indent="0"/>
                <a:t>tutorial</a:t>
              </a:fld>
              <a:endParaRPr lang="pt-BR" sz="1100" b="1" i="0" u="none" strike="noStrike">
                <a:solidFill>
                  <a:schemeClr val="bg1">
                    <a:lumMod val="95000"/>
                  </a:schemeClr>
                </a:solidFill>
                <a:latin typeface="Calibri"/>
                <a:ea typeface="+mn-ea"/>
                <a:cs typeface="Calibri"/>
              </a:endParaRPr>
            </a:p>
          </xdr:txBody>
        </xdr:sp>
        <xdr:pic>
          <xdr:nvPicPr>
            <xdr:cNvPr id="11" name="Imagem 10">
              <a:extLst>
                <a:ext uri="{FF2B5EF4-FFF2-40B4-BE49-F238E27FC236}">
                  <a16:creationId xmlns:a16="http://schemas.microsoft.com/office/drawing/2014/main" id="{FF62A648-7798-440A-8E8C-1ECAB7F909E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171700" y="266700"/>
              <a:ext cx="297473" cy="276225"/>
            </a:xfrm>
            <a:prstGeom prst="rect">
              <a:avLst/>
            </a:prstGeom>
          </xdr:spPr>
        </xdr:pic>
      </xdr:grp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B6849C79-9D5E-4182-B32E-0DF2470FF131}"/>
              </a:ext>
            </a:extLst>
          </xdr:cNvPr>
          <xdr:cNvSpPr txBox="1"/>
        </xdr:nvSpPr>
        <xdr:spPr>
          <a:xfrm>
            <a:off x="8915400" y="276225"/>
            <a:ext cx="101072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100" b="1">
                <a:solidFill>
                  <a:schemeClr val="bg1">
                    <a:lumMod val="50000"/>
                  </a:schemeClr>
                </a:solidFill>
              </a:rPr>
              <a:t>acesse nosso: </a:t>
            </a:r>
          </a:p>
        </xdr:txBody>
      </xdr:sp>
    </xdr:grpSp>
    <xdr:clientData/>
  </xdr:twoCellAnchor>
  <xdr:twoCellAnchor>
    <xdr:from>
      <xdr:col>1</xdr:col>
      <xdr:colOff>19050</xdr:colOff>
      <xdr:row>0</xdr:row>
      <xdr:rowOff>276225</xdr:rowOff>
    </xdr:from>
    <xdr:to>
      <xdr:col>4</xdr:col>
      <xdr:colOff>1423763</xdr:colOff>
      <xdr:row>0</xdr:row>
      <xdr:rowOff>676275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D6A1480C-1563-F8F2-FD15-E0E822EA220A}"/>
            </a:ext>
          </a:extLst>
        </xdr:cNvPr>
        <xdr:cNvGrpSpPr/>
      </xdr:nvGrpSpPr>
      <xdr:grpSpPr>
        <a:xfrm>
          <a:off x="371475" y="276225"/>
          <a:ext cx="2109563" cy="400050"/>
          <a:chOff x="371475" y="276225"/>
          <a:chExt cx="2109563" cy="400050"/>
        </a:xfrm>
      </xdr:grpSpPr>
      <xdr:grpSp>
        <xdr:nvGrpSpPr>
          <xdr:cNvPr id="21" name="Agrupar 2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F483F163-8DB9-85D0-F785-05F85B259CA9}"/>
              </a:ext>
            </a:extLst>
          </xdr:cNvPr>
          <xdr:cNvGrpSpPr/>
        </xdr:nvGrpSpPr>
        <xdr:grpSpPr>
          <a:xfrm>
            <a:off x="371475" y="276225"/>
            <a:ext cx="1762125" cy="400050"/>
            <a:chOff x="13030200" y="2486025"/>
            <a:chExt cx="1762125" cy="400050"/>
          </a:xfrm>
        </xdr:grpSpPr>
        <xdr:sp macro="" textlink="">
          <xdr:nvSpPr>
            <xdr:cNvPr id="17" name="Retângulo: Cantos Arredondados 16">
              <a:extLst>
                <a:ext uri="{FF2B5EF4-FFF2-40B4-BE49-F238E27FC236}">
                  <a16:creationId xmlns:a16="http://schemas.microsoft.com/office/drawing/2014/main" id="{DF54B5DB-4A13-880E-5D47-E502DE62B196}"/>
                </a:ext>
              </a:extLst>
            </xdr:cNvPr>
            <xdr:cNvSpPr/>
          </xdr:nvSpPr>
          <xdr:spPr>
            <a:xfrm>
              <a:off x="13030200" y="2486025"/>
              <a:ext cx="1762125" cy="400050"/>
            </a:xfrm>
            <a:prstGeom prst="roundRect">
              <a:avLst>
                <a:gd name="adj" fmla="val 18177"/>
              </a:avLst>
            </a:prstGeom>
            <a:solidFill>
              <a:srgbClr val="127475"/>
            </a:solidFill>
            <a:ln>
              <a:noFill/>
            </a:ln>
            <a:effectLst>
              <a:outerShdw blurRad="50800" dist="38100" dir="2700000" algn="tl" rotWithShape="0">
                <a:srgbClr val="0E9594">
                  <a:alpha val="60000"/>
                </a:srgb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bg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AAA9D9F4-5945-13DE-3534-A3CEF274CBA1}"/>
                </a:ext>
              </a:extLst>
            </xdr:cNvPr>
            <xdr:cNvSpPr txBox="1"/>
          </xdr:nvSpPr>
          <xdr:spPr>
            <a:xfrm>
              <a:off x="13149262" y="2552700"/>
              <a:ext cx="1524001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indent="0"/>
              <a:r>
                <a:rPr lang="en-US" sz="1100" b="1" i="0" u="none" strike="noStrike">
                  <a:solidFill>
                    <a:schemeClr val="bg1">
                      <a:lumMod val="95000"/>
                    </a:schemeClr>
                  </a:solidFill>
                  <a:latin typeface="Calibri"/>
                  <a:ea typeface="+mn-ea"/>
                  <a:cs typeface="Calibri"/>
                </a:rPr>
                <a:t>Desbloquear Planilha</a:t>
              </a:r>
            </a:p>
          </xdr:txBody>
        </xdr:sp>
      </xdr:grpSp>
      <xdr:sp macro="" textlink="">
        <xdr:nvSpPr>
          <xdr:cNvPr id="22" name="CaixaDeTexto 21">
            <a:extLst>
              <a:ext uri="{FF2B5EF4-FFF2-40B4-BE49-F238E27FC236}">
                <a16:creationId xmlns:a16="http://schemas.microsoft.com/office/drawing/2014/main" id="{12BB370B-9E5C-5999-D099-0502B119598C}"/>
              </a:ext>
            </a:extLst>
          </xdr:cNvPr>
          <xdr:cNvSpPr txBox="1"/>
        </xdr:nvSpPr>
        <xdr:spPr>
          <a:xfrm>
            <a:off x="2143125" y="342900"/>
            <a:ext cx="33791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200" b="1"/>
              <a:t>&lt;&lt;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17</xdr:row>
      <xdr:rowOff>114299</xdr:rowOff>
    </xdr:from>
    <xdr:to>
      <xdr:col>5</xdr:col>
      <xdr:colOff>247650</xdr:colOff>
      <xdr:row>26</xdr:row>
      <xdr:rowOff>1724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162F7091-7F6B-446B-A841-C67792DB4EA2}"/>
            </a:ext>
          </a:extLst>
        </xdr:cNvPr>
        <xdr:cNvSpPr/>
      </xdr:nvSpPr>
      <xdr:spPr>
        <a:xfrm>
          <a:off x="447676" y="3495674"/>
          <a:ext cx="1552574" cy="14400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</a:rPr>
            <a:t>Nível de Impacto  </a:t>
          </a:r>
        </a:p>
        <a:p>
          <a:pPr algn="l"/>
          <a:r>
            <a:rPr lang="pt-BR" sz="1100" b="0">
              <a:solidFill>
                <a:schemeClr val="tx1"/>
              </a:solidFill>
            </a:rPr>
            <a:t>00 - Nulo</a:t>
          </a:r>
        </a:p>
        <a:p>
          <a:pPr algn="l"/>
          <a:r>
            <a:rPr lang="pt-BR" sz="1100" b="0">
              <a:solidFill>
                <a:schemeClr val="tx1"/>
              </a:solidFill>
            </a:rPr>
            <a:t>10 - Muito baixo</a:t>
          </a:r>
        </a:p>
        <a:p>
          <a:pPr algn="l"/>
          <a:r>
            <a:rPr lang="pt-BR" sz="1100" b="0">
              <a:solidFill>
                <a:schemeClr val="tx1"/>
              </a:solidFill>
            </a:rPr>
            <a:t>20 - Baixo</a:t>
          </a:r>
        </a:p>
        <a:p>
          <a:pPr algn="l"/>
          <a:r>
            <a:rPr lang="pt-BR" sz="1100" b="0">
              <a:solidFill>
                <a:schemeClr val="tx1"/>
              </a:solidFill>
            </a:rPr>
            <a:t>30 - Médio</a:t>
          </a:r>
        </a:p>
        <a:p>
          <a:pPr algn="l"/>
          <a:r>
            <a:rPr lang="pt-BR" sz="1100" b="0">
              <a:solidFill>
                <a:schemeClr val="tx1"/>
              </a:solidFill>
            </a:rPr>
            <a:t>40 - Alto</a:t>
          </a:r>
        </a:p>
        <a:p>
          <a:pPr algn="l"/>
          <a:r>
            <a:rPr lang="pt-BR" sz="1100" b="0">
              <a:solidFill>
                <a:schemeClr val="tx1"/>
              </a:solidFill>
            </a:rPr>
            <a:t>50 - Muito alto	</a:t>
          </a:r>
        </a:p>
      </xdr:txBody>
    </xdr:sp>
    <xdr:clientData/>
  </xdr:twoCellAnchor>
  <xdr:twoCellAnchor>
    <xdr:from>
      <xdr:col>5</xdr:col>
      <xdr:colOff>361949</xdr:colOff>
      <xdr:row>17</xdr:row>
      <xdr:rowOff>114299</xdr:rowOff>
    </xdr:from>
    <xdr:to>
      <xdr:col>8</xdr:col>
      <xdr:colOff>47624</xdr:colOff>
      <xdr:row>23</xdr:row>
      <xdr:rowOff>142875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E7AE772-02CF-43B1-8503-CB4797F0DA43}"/>
            </a:ext>
          </a:extLst>
        </xdr:cNvPr>
        <xdr:cNvSpPr/>
      </xdr:nvSpPr>
      <xdr:spPr>
        <a:xfrm>
          <a:off x="2114549" y="3495674"/>
          <a:ext cx="1914525" cy="1095376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50" b="0">
              <a:solidFill>
                <a:schemeClr val="tx1"/>
              </a:solidFill>
            </a:rPr>
            <a:t>A ponderação a ser realizada nesta matriz deverá ser feita a partir do nível do impacto das FORÇAS e FRAQUEZAS incidentes nas AMEAÇAS e OPORTUNIDADES. </a:t>
          </a:r>
        </a:p>
      </xdr:txBody>
    </xdr:sp>
    <xdr:clientData/>
  </xdr:twoCellAnchor>
  <xdr:twoCellAnchor>
    <xdr:from>
      <xdr:col>5</xdr:col>
      <xdr:colOff>209550</xdr:colOff>
      <xdr:row>26</xdr:row>
      <xdr:rowOff>9525</xdr:rowOff>
    </xdr:from>
    <xdr:to>
      <xdr:col>7</xdr:col>
      <xdr:colOff>704850</xdr:colOff>
      <xdr:row>28</xdr:row>
      <xdr:rowOff>28575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54F8D9AB-D971-4801-9A0B-9DB427F0DA81}"/>
            </a:ext>
          </a:extLst>
        </xdr:cNvPr>
        <xdr:cNvGrpSpPr/>
      </xdr:nvGrpSpPr>
      <xdr:grpSpPr>
        <a:xfrm>
          <a:off x="1962150" y="5162550"/>
          <a:ext cx="1981200" cy="400050"/>
          <a:chOff x="8915400" y="228600"/>
          <a:chExt cx="1981200" cy="400050"/>
        </a:xfrm>
      </xdr:grpSpPr>
      <xdr:grpSp>
        <xdr:nvGrpSpPr>
          <xdr:cNvPr id="11" name="Agrupar 1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16FCD4BF-348A-413A-A404-013A1D20D253}"/>
              </a:ext>
            </a:extLst>
          </xdr:cNvPr>
          <xdr:cNvGrpSpPr/>
        </xdr:nvGrpSpPr>
        <xdr:grpSpPr>
          <a:xfrm>
            <a:off x="9877425" y="228600"/>
            <a:ext cx="1019175" cy="400050"/>
            <a:chOff x="2133600" y="200025"/>
            <a:chExt cx="1019175" cy="400050"/>
          </a:xfrm>
        </xdr:grpSpPr>
        <xdr:sp macro="" textlink="">
          <xdr:nvSpPr>
            <xdr:cNvPr id="13" name="Retângulo: Cantos Arredondados 12">
              <a:extLst>
                <a:ext uri="{FF2B5EF4-FFF2-40B4-BE49-F238E27FC236}">
                  <a16:creationId xmlns:a16="http://schemas.microsoft.com/office/drawing/2014/main" id="{87E15D16-FAAC-478F-9913-C6DCF09B0495}"/>
                </a:ext>
              </a:extLst>
            </xdr:cNvPr>
            <xdr:cNvSpPr/>
          </xdr:nvSpPr>
          <xdr:spPr>
            <a:xfrm>
              <a:off x="2133600" y="200025"/>
              <a:ext cx="1009650" cy="400050"/>
            </a:xfrm>
            <a:prstGeom prst="roundRect">
              <a:avLst>
                <a:gd name="adj" fmla="val 18177"/>
              </a:avLst>
            </a:prstGeom>
            <a:solidFill>
              <a:srgbClr val="0E9594"/>
            </a:solidFill>
            <a:ln>
              <a:noFill/>
            </a:ln>
            <a:effectLst>
              <a:outerShdw blurRad="50800" dist="38100" dir="2700000" algn="tl" rotWithShape="0">
                <a:srgbClr val="0E9594">
                  <a:alpha val="60000"/>
                </a:srgb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bg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D6EA7DF9-9202-4F78-B13E-6E697DAD660E}"/>
                </a:ext>
              </a:extLst>
            </xdr:cNvPr>
            <xdr:cNvSpPr txBox="1"/>
          </xdr:nvSpPr>
          <xdr:spPr>
            <a:xfrm>
              <a:off x="2390775" y="266700"/>
              <a:ext cx="762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indent="0"/>
              <a:fld id="{DE92E36F-C254-4969-BFB2-C35C5DBEBD22}" type="TxLink">
                <a:rPr lang="en-US" sz="1100" b="1" i="0" u="none" strike="noStrike">
                  <a:solidFill>
                    <a:schemeClr val="bg1">
                      <a:lumMod val="95000"/>
                    </a:schemeClr>
                  </a:solidFill>
                  <a:latin typeface="Calibri"/>
                  <a:ea typeface="+mn-ea"/>
                  <a:cs typeface="Calibri"/>
                </a:rPr>
                <a:pPr marL="0" indent="0"/>
                <a:t>tutorial</a:t>
              </a:fld>
              <a:endParaRPr lang="pt-BR" sz="1100" b="1" i="0" u="none" strike="noStrike">
                <a:solidFill>
                  <a:schemeClr val="bg1">
                    <a:lumMod val="95000"/>
                  </a:schemeClr>
                </a:solidFill>
                <a:latin typeface="Calibri"/>
                <a:ea typeface="+mn-ea"/>
                <a:cs typeface="Calibri"/>
              </a:endParaRPr>
            </a:p>
          </xdr:txBody>
        </xdr:sp>
        <xdr:pic>
          <xdr:nvPicPr>
            <xdr:cNvPr id="15" name="Imagem 14">
              <a:extLst>
                <a:ext uri="{FF2B5EF4-FFF2-40B4-BE49-F238E27FC236}">
                  <a16:creationId xmlns:a16="http://schemas.microsoft.com/office/drawing/2014/main" id="{77E8EEF1-4F3A-4F91-A556-AFBBAE5395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171700" y="266700"/>
              <a:ext cx="297473" cy="276225"/>
            </a:xfrm>
            <a:prstGeom prst="rect">
              <a:avLst/>
            </a:prstGeom>
          </xdr:spPr>
        </xdr:pic>
      </xdr:grp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49BF84BD-4B21-4395-86F1-0842073C65AA}"/>
              </a:ext>
            </a:extLst>
          </xdr:cNvPr>
          <xdr:cNvSpPr txBox="1"/>
        </xdr:nvSpPr>
        <xdr:spPr>
          <a:xfrm>
            <a:off x="8915400" y="276225"/>
            <a:ext cx="101072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100" b="1">
                <a:solidFill>
                  <a:schemeClr val="bg1">
                    <a:lumMod val="50000"/>
                  </a:schemeClr>
                </a:solidFill>
              </a:rPr>
              <a:t>acesse nosso: </a:t>
            </a:r>
          </a:p>
        </xdr:txBody>
      </xdr:sp>
    </xdr:grpSp>
    <xdr:clientData/>
  </xdr:twoCellAnchor>
  <xdr:twoCellAnchor>
    <xdr:from>
      <xdr:col>1</xdr:col>
      <xdr:colOff>104775</xdr:colOff>
      <xdr:row>0</xdr:row>
      <xdr:rowOff>152400</xdr:rowOff>
    </xdr:from>
    <xdr:to>
      <xdr:col>6</xdr:col>
      <xdr:colOff>61688</xdr:colOff>
      <xdr:row>0</xdr:row>
      <xdr:rowOff>552450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A37CFA4-C049-497D-9E3D-DA24A18B36B3}"/>
            </a:ext>
          </a:extLst>
        </xdr:cNvPr>
        <xdr:cNvGrpSpPr/>
      </xdr:nvGrpSpPr>
      <xdr:grpSpPr>
        <a:xfrm>
          <a:off x="447675" y="152400"/>
          <a:ext cx="2109563" cy="400050"/>
          <a:chOff x="371475" y="276225"/>
          <a:chExt cx="2109563" cy="400050"/>
        </a:xfrm>
      </xdr:grpSpPr>
      <xdr:grpSp>
        <xdr:nvGrpSpPr>
          <xdr:cNvPr id="5" name="Agrupar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9CE6C28-13EE-0E44-3DA5-9603430D556D}"/>
              </a:ext>
            </a:extLst>
          </xdr:cNvPr>
          <xdr:cNvGrpSpPr/>
        </xdr:nvGrpSpPr>
        <xdr:grpSpPr>
          <a:xfrm>
            <a:off x="371475" y="276225"/>
            <a:ext cx="1762125" cy="400050"/>
            <a:chOff x="13030200" y="2486025"/>
            <a:chExt cx="1762125" cy="400050"/>
          </a:xfrm>
        </xdr:grpSpPr>
        <xdr:sp macro="" textlink="">
          <xdr:nvSpPr>
            <xdr:cNvPr id="7" name="Retângulo: Cantos Arredondados 6">
              <a:extLst>
                <a:ext uri="{FF2B5EF4-FFF2-40B4-BE49-F238E27FC236}">
                  <a16:creationId xmlns:a16="http://schemas.microsoft.com/office/drawing/2014/main" id="{C5CA92EF-B07F-7378-9AFB-B4FD67EA1B34}"/>
                </a:ext>
              </a:extLst>
            </xdr:cNvPr>
            <xdr:cNvSpPr/>
          </xdr:nvSpPr>
          <xdr:spPr>
            <a:xfrm>
              <a:off x="13030200" y="2486025"/>
              <a:ext cx="1762125" cy="400050"/>
            </a:xfrm>
            <a:prstGeom prst="roundRect">
              <a:avLst>
                <a:gd name="adj" fmla="val 18177"/>
              </a:avLst>
            </a:prstGeom>
            <a:solidFill>
              <a:srgbClr val="127475"/>
            </a:solidFill>
            <a:ln>
              <a:noFill/>
            </a:ln>
            <a:effectLst>
              <a:outerShdw blurRad="50800" dist="38100" dir="2700000" algn="tl" rotWithShape="0">
                <a:srgbClr val="0E9594">
                  <a:alpha val="60000"/>
                </a:srgb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bg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CBB558C3-1E07-ED71-7778-8C872FAA6D79}"/>
                </a:ext>
              </a:extLst>
            </xdr:cNvPr>
            <xdr:cNvSpPr txBox="1"/>
          </xdr:nvSpPr>
          <xdr:spPr>
            <a:xfrm>
              <a:off x="13149262" y="2552700"/>
              <a:ext cx="1524001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indent="0"/>
              <a:r>
                <a:rPr lang="en-US" sz="1100" b="1" i="0" u="none" strike="noStrike">
                  <a:solidFill>
                    <a:schemeClr val="bg1">
                      <a:lumMod val="95000"/>
                    </a:schemeClr>
                  </a:solidFill>
                  <a:latin typeface="Calibri"/>
                  <a:ea typeface="+mn-ea"/>
                  <a:cs typeface="Calibri"/>
                </a:rPr>
                <a:t>Desbloquear Planilha</a:t>
              </a:r>
            </a:p>
          </xdr:txBody>
        </xdr:sp>
      </xdr:grpSp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0797102-7E0F-7E9D-E57D-D37E6B6FFB0A}"/>
              </a:ext>
            </a:extLst>
          </xdr:cNvPr>
          <xdr:cNvSpPr txBox="1"/>
        </xdr:nvSpPr>
        <xdr:spPr>
          <a:xfrm>
            <a:off x="2143125" y="342900"/>
            <a:ext cx="33791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200" b="1"/>
              <a:t>&lt;&lt;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331470</xdr:colOff>
      <xdr:row>0</xdr:row>
      <xdr:rowOff>92392</xdr:rowOff>
    </xdr:from>
    <xdr:to>
      <xdr:col>13</xdr:col>
      <xdr:colOff>567690</xdr:colOff>
      <xdr:row>15</xdr:row>
      <xdr:rowOff>103822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FDC0D8-0030-4B2A-BCB4-EA7DD2E8CE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331470</xdr:colOff>
      <xdr:row>16</xdr:row>
      <xdr:rowOff>76200</xdr:rowOff>
    </xdr:from>
    <xdr:to>
      <xdr:col>13</xdr:col>
      <xdr:colOff>573405</xdr:colOff>
      <xdr:row>31</xdr:row>
      <xdr:rowOff>102870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E1ED565-16FB-4225-9B01-3FAF4D3C4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866775</xdr:colOff>
      <xdr:row>29</xdr:row>
      <xdr:rowOff>76200</xdr:rowOff>
    </xdr:from>
    <xdr:to>
      <xdr:col>7</xdr:col>
      <xdr:colOff>104775</xdr:colOff>
      <xdr:row>31</xdr:row>
      <xdr:rowOff>95250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5D71F928-3512-4142-9D81-E48BAB6097BD}"/>
            </a:ext>
          </a:extLst>
        </xdr:cNvPr>
        <xdr:cNvGrpSpPr/>
      </xdr:nvGrpSpPr>
      <xdr:grpSpPr>
        <a:xfrm>
          <a:off x="5219700" y="5591175"/>
          <a:ext cx="1981200" cy="400050"/>
          <a:chOff x="8915400" y="228600"/>
          <a:chExt cx="1981200" cy="400050"/>
        </a:xfrm>
      </xdr:grpSpPr>
      <xdr:grpSp>
        <xdr:nvGrpSpPr>
          <xdr:cNvPr id="12" name="Agrupar 1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B9462A5-DB4B-4E58-881E-893BBCDD9C72}"/>
              </a:ext>
            </a:extLst>
          </xdr:cNvPr>
          <xdr:cNvGrpSpPr/>
        </xdr:nvGrpSpPr>
        <xdr:grpSpPr>
          <a:xfrm>
            <a:off x="9877425" y="228600"/>
            <a:ext cx="1019175" cy="400050"/>
            <a:chOff x="2133600" y="200025"/>
            <a:chExt cx="1019175" cy="400050"/>
          </a:xfrm>
        </xdr:grpSpPr>
        <xdr:sp macro="" textlink="">
          <xdr:nvSpPr>
            <xdr:cNvPr id="14" name="Retângulo: Cantos Arredondados 13">
              <a:extLst>
                <a:ext uri="{FF2B5EF4-FFF2-40B4-BE49-F238E27FC236}">
                  <a16:creationId xmlns:a16="http://schemas.microsoft.com/office/drawing/2014/main" id="{73A4E14F-F0E0-4B72-8556-61FDE817D6CA}"/>
                </a:ext>
              </a:extLst>
            </xdr:cNvPr>
            <xdr:cNvSpPr/>
          </xdr:nvSpPr>
          <xdr:spPr>
            <a:xfrm>
              <a:off x="2133600" y="200025"/>
              <a:ext cx="1009650" cy="400050"/>
            </a:xfrm>
            <a:prstGeom prst="roundRect">
              <a:avLst>
                <a:gd name="adj" fmla="val 18177"/>
              </a:avLst>
            </a:prstGeom>
            <a:solidFill>
              <a:srgbClr val="0E9594"/>
            </a:solidFill>
            <a:ln>
              <a:noFill/>
            </a:ln>
            <a:effectLst>
              <a:outerShdw blurRad="50800" dist="38100" dir="2700000" algn="tl" rotWithShape="0">
                <a:srgbClr val="0E9594">
                  <a:alpha val="60000"/>
                </a:srgb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bg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078D5529-2B85-4F31-82F9-8600EE83FB84}"/>
                </a:ext>
              </a:extLst>
            </xdr:cNvPr>
            <xdr:cNvSpPr txBox="1"/>
          </xdr:nvSpPr>
          <xdr:spPr>
            <a:xfrm>
              <a:off x="2390775" y="266700"/>
              <a:ext cx="762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indent="0"/>
              <a:fld id="{DE92E36F-C254-4969-BFB2-C35C5DBEBD22}" type="TxLink">
                <a:rPr lang="en-US" sz="1100" b="1" i="0" u="none" strike="noStrike">
                  <a:solidFill>
                    <a:schemeClr val="bg1">
                      <a:lumMod val="95000"/>
                    </a:schemeClr>
                  </a:solidFill>
                  <a:latin typeface="Calibri"/>
                  <a:ea typeface="+mn-ea"/>
                  <a:cs typeface="Calibri"/>
                </a:rPr>
                <a:pPr marL="0" indent="0"/>
                <a:t>tutorial</a:t>
              </a:fld>
              <a:endParaRPr lang="pt-BR" sz="1100" b="1" i="0" u="none" strike="noStrike">
                <a:solidFill>
                  <a:schemeClr val="bg1">
                    <a:lumMod val="95000"/>
                  </a:schemeClr>
                </a:solidFill>
                <a:latin typeface="Calibri"/>
                <a:ea typeface="+mn-ea"/>
                <a:cs typeface="Calibri"/>
              </a:endParaRPr>
            </a:p>
          </xdr:txBody>
        </xdr:sp>
        <xdr:pic>
          <xdr:nvPicPr>
            <xdr:cNvPr id="16" name="Imagem 15">
              <a:extLst>
                <a:ext uri="{FF2B5EF4-FFF2-40B4-BE49-F238E27FC236}">
                  <a16:creationId xmlns:a16="http://schemas.microsoft.com/office/drawing/2014/main" id="{F6C85B66-8466-4EAE-AA8A-E1902C49AD9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171700" y="266700"/>
              <a:ext cx="297473" cy="276225"/>
            </a:xfrm>
            <a:prstGeom prst="rect">
              <a:avLst/>
            </a:prstGeom>
          </xdr:spPr>
        </xdr:pic>
      </xdr:grp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1EEEF311-139E-4002-A6A6-F678CE8D8911}"/>
              </a:ext>
            </a:extLst>
          </xdr:cNvPr>
          <xdr:cNvSpPr txBox="1"/>
        </xdr:nvSpPr>
        <xdr:spPr>
          <a:xfrm>
            <a:off x="8915400" y="276225"/>
            <a:ext cx="101072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100" b="1">
                <a:solidFill>
                  <a:schemeClr val="bg1">
                    <a:lumMod val="50000"/>
                  </a:schemeClr>
                </a:solidFill>
              </a:rPr>
              <a:t>acesse nosso: </a:t>
            </a:r>
          </a:p>
        </xdr:txBody>
      </xdr:sp>
    </xdr:grpSp>
    <xdr:clientData/>
  </xdr:twoCellAnchor>
  <xdr:twoCellAnchor>
    <xdr:from>
      <xdr:col>2</xdr:col>
      <xdr:colOff>2447925</xdr:colOff>
      <xdr:row>29</xdr:row>
      <xdr:rowOff>47625</xdr:rowOff>
    </xdr:from>
    <xdr:to>
      <xdr:col>4</xdr:col>
      <xdr:colOff>690338</xdr:colOff>
      <xdr:row>31</xdr:row>
      <xdr:rowOff>66675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30DFEAF-0CBA-4ED3-AC52-25568E31DB29}"/>
            </a:ext>
          </a:extLst>
        </xdr:cNvPr>
        <xdr:cNvGrpSpPr/>
      </xdr:nvGrpSpPr>
      <xdr:grpSpPr>
        <a:xfrm>
          <a:off x="2933700" y="5562600"/>
          <a:ext cx="2109563" cy="400050"/>
          <a:chOff x="371475" y="276225"/>
          <a:chExt cx="2109563" cy="400050"/>
        </a:xfrm>
      </xdr:grpSpPr>
      <xdr:grpSp>
        <xdr:nvGrpSpPr>
          <xdr:cNvPr id="5" name="Agrupar 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8F396879-C6C7-681C-82E3-82897BAF37E0}"/>
              </a:ext>
            </a:extLst>
          </xdr:cNvPr>
          <xdr:cNvGrpSpPr/>
        </xdr:nvGrpSpPr>
        <xdr:grpSpPr>
          <a:xfrm>
            <a:off x="371475" y="276225"/>
            <a:ext cx="1762125" cy="400050"/>
            <a:chOff x="13030200" y="2486025"/>
            <a:chExt cx="1762125" cy="400050"/>
          </a:xfrm>
        </xdr:grpSpPr>
        <xdr:sp macro="" textlink="">
          <xdr:nvSpPr>
            <xdr:cNvPr id="7" name="Retângulo: Cantos Arredondados 6">
              <a:extLst>
                <a:ext uri="{FF2B5EF4-FFF2-40B4-BE49-F238E27FC236}">
                  <a16:creationId xmlns:a16="http://schemas.microsoft.com/office/drawing/2014/main" id="{FE0D2F35-087B-210B-3711-74C4C732BA51}"/>
                </a:ext>
              </a:extLst>
            </xdr:cNvPr>
            <xdr:cNvSpPr/>
          </xdr:nvSpPr>
          <xdr:spPr>
            <a:xfrm>
              <a:off x="13030200" y="2486025"/>
              <a:ext cx="1762125" cy="400050"/>
            </a:xfrm>
            <a:prstGeom prst="roundRect">
              <a:avLst>
                <a:gd name="adj" fmla="val 18177"/>
              </a:avLst>
            </a:prstGeom>
            <a:solidFill>
              <a:srgbClr val="127475"/>
            </a:solidFill>
            <a:ln>
              <a:noFill/>
            </a:ln>
            <a:effectLst>
              <a:outerShdw blurRad="50800" dist="38100" dir="2700000" algn="tl" rotWithShape="0">
                <a:srgbClr val="0E9594">
                  <a:alpha val="60000"/>
                </a:srgb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bg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E7CF171B-BA27-03CB-3AEA-5A9F3975542D}"/>
                </a:ext>
              </a:extLst>
            </xdr:cNvPr>
            <xdr:cNvSpPr txBox="1"/>
          </xdr:nvSpPr>
          <xdr:spPr>
            <a:xfrm>
              <a:off x="13149262" y="2552700"/>
              <a:ext cx="1524001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indent="0"/>
              <a:r>
                <a:rPr lang="en-US" sz="1100" b="1" i="0" u="none" strike="noStrike">
                  <a:solidFill>
                    <a:schemeClr val="bg1">
                      <a:lumMod val="95000"/>
                    </a:schemeClr>
                  </a:solidFill>
                  <a:latin typeface="Calibri"/>
                  <a:ea typeface="+mn-ea"/>
                  <a:cs typeface="Calibri"/>
                </a:rPr>
                <a:t>Desbloquear Planilha</a:t>
              </a:r>
            </a:p>
          </xdr:txBody>
        </xdr:sp>
      </xdr:grpSp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BB42CADE-D77E-0904-84AA-B0D764516205}"/>
              </a:ext>
            </a:extLst>
          </xdr:cNvPr>
          <xdr:cNvSpPr txBox="1"/>
        </xdr:nvSpPr>
        <xdr:spPr>
          <a:xfrm>
            <a:off x="2143125" y="342900"/>
            <a:ext cx="33791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200" b="1"/>
              <a:t>&lt;&lt;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116415</xdr:colOff>
      <xdr:row>20</xdr:row>
      <xdr:rowOff>0</xdr:rowOff>
    </xdr:from>
    <xdr:to>
      <xdr:col>26</xdr:col>
      <xdr:colOff>23165</xdr:colOff>
      <xdr:row>35</xdr:row>
      <xdr:rowOff>22500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E656D106-188B-4879-A00E-50F80498D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0</xdr:rowOff>
    </xdr:from>
    <xdr:to>
      <xdr:col>18</xdr:col>
      <xdr:colOff>23166</xdr:colOff>
      <xdr:row>35</xdr:row>
      <xdr:rowOff>22500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69E5ED1-FAC4-4C89-9FBC-12F3F5EFD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20</xdr:row>
      <xdr:rowOff>0</xdr:rowOff>
    </xdr:from>
    <xdr:to>
      <xdr:col>10</xdr:col>
      <xdr:colOff>23166</xdr:colOff>
      <xdr:row>35</xdr:row>
      <xdr:rowOff>22500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21697B29-4DE3-47F5-BBBF-24A1B2DD9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116415</xdr:colOff>
      <xdr:row>4</xdr:row>
      <xdr:rowOff>0</xdr:rowOff>
    </xdr:from>
    <xdr:to>
      <xdr:col>26</xdr:col>
      <xdr:colOff>23165</xdr:colOff>
      <xdr:row>19</xdr:row>
      <xdr:rowOff>22500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1BD8CC2B-8713-4A2E-B404-68ABEF104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4</xdr:row>
      <xdr:rowOff>0</xdr:rowOff>
    </xdr:from>
    <xdr:to>
      <xdr:col>18</xdr:col>
      <xdr:colOff>23166</xdr:colOff>
      <xdr:row>19</xdr:row>
      <xdr:rowOff>22500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ADDE8B11-CD10-497C-9079-2F5F9866D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4</xdr:row>
      <xdr:rowOff>0</xdr:rowOff>
    </xdr:from>
    <xdr:to>
      <xdr:col>10</xdr:col>
      <xdr:colOff>23166</xdr:colOff>
      <xdr:row>19</xdr:row>
      <xdr:rowOff>22500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B8000B7-475E-4FC0-8F5D-7C3A96279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116415</xdr:colOff>
      <xdr:row>58</xdr:row>
      <xdr:rowOff>0</xdr:rowOff>
    </xdr:from>
    <xdr:to>
      <xdr:col>26</xdr:col>
      <xdr:colOff>23165</xdr:colOff>
      <xdr:row>73</xdr:row>
      <xdr:rowOff>22500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A1EF55FF-0FC7-4634-8DC3-F8E14B305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58</xdr:row>
      <xdr:rowOff>0</xdr:rowOff>
    </xdr:from>
    <xdr:to>
      <xdr:col>18</xdr:col>
      <xdr:colOff>23166</xdr:colOff>
      <xdr:row>73</xdr:row>
      <xdr:rowOff>22500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F104218C-4897-4A43-82A5-A45EAC3D2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58</xdr:row>
      <xdr:rowOff>0</xdr:rowOff>
    </xdr:from>
    <xdr:to>
      <xdr:col>10</xdr:col>
      <xdr:colOff>23166</xdr:colOff>
      <xdr:row>73</xdr:row>
      <xdr:rowOff>22500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CF8468F3-ED77-4056-8859-164355CE1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42</xdr:row>
      <xdr:rowOff>0</xdr:rowOff>
    </xdr:from>
    <xdr:to>
      <xdr:col>26</xdr:col>
      <xdr:colOff>23166</xdr:colOff>
      <xdr:row>57</xdr:row>
      <xdr:rowOff>22500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2C68C3CE-875A-4319-AB80-D4C8B9C77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42</xdr:row>
      <xdr:rowOff>0</xdr:rowOff>
    </xdr:from>
    <xdr:to>
      <xdr:col>18</xdr:col>
      <xdr:colOff>23166</xdr:colOff>
      <xdr:row>57</xdr:row>
      <xdr:rowOff>22500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8435059-E341-4280-A983-90AF2BCCA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42</xdr:row>
      <xdr:rowOff>0</xdr:rowOff>
    </xdr:from>
    <xdr:to>
      <xdr:col>10</xdr:col>
      <xdr:colOff>23166</xdr:colOff>
      <xdr:row>57</xdr:row>
      <xdr:rowOff>22500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F3B3B124-220B-49AE-BC64-5C7098AE5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600075</xdr:colOff>
      <xdr:row>7</xdr:row>
      <xdr:rowOff>0</xdr:rowOff>
    </xdr:from>
    <xdr:to>
      <xdr:col>9</xdr:col>
      <xdr:colOff>571275</xdr:colOff>
      <xdr:row>9</xdr:row>
      <xdr:rowOff>19050</xdr:rowOff>
    </xdr:to>
    <xdr:sp macro="" textlink="'Análise Matricial'!C5">
      <xdr:nvSpPr>
        <xdr:cNvPr id="5" name="Retângulo 4">
          <a:extLst>
            <a:ext uri="{FF2B5EF4-FFF2-40B4-BE49-F238E27FC236}">
              <a16:creationId xmlns:a16="http://schemas.microsoft.com/office/drawing/2014/main" id="{2ACC96EA-B9D4-4B36-B9DF-A2FD34534870}"/>
            </a:ext>
          </a:extLst>
        </xdr:cNvPr>
        <xdr:cNvSpPr/>
      </xdr:nvSpPr>
      <xdr:spPr>
        <a:xfrm>
          <a:off x="2952750" y="1066800"/>
          <a:ext cx="1800000" cy="400050"/>
        </a:xfrm>
        <a:prstGeom prst="rect">
          <a:avLst/>
        </a:prstGeom>
        <a:solidFill>
          <a:srgbClr val="F0808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CCD73A2-C92B-4B55-BE1E-3CCD5BA2054B}" type="TxLink">
            <a:rPr lang="en-US" sz="900" b="1" i="0" u="none" strike="noStrike">
              <a:solidFill>
                <a:schemeClr val="tx1"/>
              </a:solidFill>
              <a:latin typeface="Calibri"/>
              <a:cs typeface="Calibri"/>
            </a:rPr>
            <a:pPr algn="l"/>
            <a:t>Aproximadamente 7 mil clientes (CNPJ)</a:t>
          </a:fld>
          <a:endParaRPr lang="pt-BR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600075</xdr:colOff>
      <xdr:row>9</xdr:row>
      <xdr:rowOff>76200</xdr:rowOff>
    </xdr:from>
    <xdr:to>
      <xdr:col>9</xdr:col>
      <xdr:colOff>571275</xdr:colOff>
      <xdr:row>11</xdr:row>
      <xdr:rowOff>95250</xdr:rowOff>
    </xdr:to>
    <xdr:sp macro="" textlink="'Análise Matricial'!C6">
      <xdr:nvSpPr>
        <xdr:cNvPr id="34" name="Retângulo 33">
          <a:extLst>
            <a:ext uri="{FF2B5EF4-FFF2-40B4-BE49-F238E27FC236}">
              <a16:creationId xmlns:a16="http://schemas.microsoft.com/office/drawing/2014/main" id="{8028CD6F-8BB5-4487-B30B-B4B3D29EFEC2}"/>
            </a:ext>
          </a:extLst>
        </xdr:cNvPr>
        <xdr:cNvSpPr/>
      </xdr:nvSpPr>
      <xdr:spPr>
        <a:xfrm>
          <a:off x="2952750" y="1524000"/>
          <a:ext cx="1800000" cy="400050"/>
        </a:xfrm>
        <a:prstGeom prst="rect">
          <a:avLst/>
        </a:prstGeom>
        <a:solidFill>
          <a:srgbClr val="F4A26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557B2A1-5885-43D9-896C-89DE36352ADE}" type="TxLink">
            <a:rPr lang="en-US" sz="900" b="1" i="0" u="none" strike="noStrike">
              <a:solidFill>
                <a:schemeClr val="tx1"/>
              </a:solidFill>
              <a:latin typeface="Calibri"/>
              <a:cs typeface="Calibri"/>
            </a:rPr>
            <a:pPr algn="l"/>
            <a:t>Aumento do número de consumidores</a:t>
          </a:fld>
          <a:endParaRPr lang="pt-BR" sz="6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600075</xdr:colOff>
      <xdr:row>11</xdr:row>
      <xdr:rowOff>152400</xdr:rowOff>
    </xdr:from>
    <xdr:to>
      <xdr:col>9</xdr:col>
      <xdr:colOff>571275</xdr:colOff>
      <xdr:row>13</xdr:row>
      <xdr:rowOff>171450</xdr:rowOff>
    </xdr:to>
    <xdr:sp macro="" textlink="'Análise Matricial'!C7">
      <xdr:nvSpPr>
        <xdr:cNvPr id="35" name="Retângulo 34">
          <a:extLst>
            <a:ext uri="{FF2B5EF4-FFF2-40B4-BE49-F238E27FC236}">
              <a16:creationId xmlns:a16="http://schemas.microsoft.com/office/drawing/2014/main" id="{0EC8021F-B68F-43BE-B3A6-66BA96CE417A}"/>
            </a:ext>
          </a:extLst>
        </xdr:cNvPr>
        <xdr:cNvSpPr/>
      </xdr:nvSpPr>
      <xdr:spPr>
        <a:xfrm>
          <a:off x="2952750" y="1981200"/>
          <a:ext cx="1800000" cy="400050"/>
        </a:xfrm>
        <a:prstGeom prst="rect">
          <a:avLst/>
        </a:prstGeom>
        <a:solidFill>
          <a:srgbClr val="E9C4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17C1AE3F-95DD-4A50-B31A-323A4AE560CC}" type="TxLink">
            <a:rPr lang="en-US" sz="900" b="1" i="0" u="none" strike="noStrike">
              <a:solidFill>
                <a:schemeClr val="tx1"/>
              </a:solidFill>
              <a:latin typeface="Calibri"/>
              <a:cs typeface="Calibri"/>
            </a:rPr>
            <a:pPr algn="l"/>
            <a:t>Disponibilidade de linha de crédito</a:t>
          </a:fld>
          <a:endParaRPr lang="pt-BR" sz="3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600075</xdr:colOff>
      <xdr:row>14</xdr:row>
      <xdr:rowOff>47625</xdr:rowOff>
    </xdr:from>
    <xdr:to>
      <xdr:col>9</xdr:col>
      <xdr:colOff>571275</xdr:colOff>
      <xdr:row>16</xdr:row>
      <xdr:rowOff>66675</xdr:rowOff>
    </xdr:to>
    <xdr:sp macro="" textlink="'Análise Matricial'!C8">
      <xdr:nvSpPr>
        <xdr:cNvPr id="36" name="Retângulo 35">
          <a:extLst>
            <a:ext uri="{FF2B5EF4-FFF2-40B4-BE49-F238E27FC236}">
              <a16:creationId xmlns:a16="http://schemas.microsoft.com/office/drawing/2014/main" id="{7FE09672-4941-4685-9A6F-92DBAFB7BE6B}"/>
            </a:ext>
          </a:extLst>
        </xdr:cNvPr>
        <xdr:cNvSpPr/>
      </xdr:nvSpPr>
      <xdr:spPr>
        <a:xfrm>
          <a:off x="2952750" y="2447925"/>
          <a:ext cx="1800000" cy="400050"/>
        </a:xfrm>
        <a:prstGeom prst="rect">
          <a:avLst/>
        </a:prstGeom>
        <a:solidFill>
          <a:srgbClr val="0E959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516EBE00-5B10-42DD-925D-B21766A440B0}" type="TxLink">
            <a:rPr lang="en-US" sz="900" b="1" i="0" u="none" strike="noStrike">
              <a:solidFill>
                <a:schemeClr val="bg1"/>
              </a:solidFill>
              <a:latin typeface="Calibri"/>
              <a:cs typeface="Calibri"/>
            </a:rPr>
            <a:pPr algn="l"/>
            <a:t>Necessidades não satisfeita do consumidor</a:t>
          </a:fld>
          <a:endParaRPr lang="pt-BR" sz="3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600075</xdr:colOff>
      <xdr:row>16</xdr:row>
      <xdr:rowOff>123825</xdr:rowOff>
    </xdr:from>
    <xdr:to>
      <xdr:col>9</xdr:col>
      <xdr:colOff>571275</xdr:colOff>
      <xdr:row>18</xdr:row>
      <xdr:rowOff>142875</xdr:rowOff>
    </xdr:to>
    <xdr:sp macro="" textlink="'Análise Matricial'!C9">
      <xdr:nvSpPr>
        <xdr:cNvPr id="37" name="Retângulo 36">
          <a:extLst>
            <a:ext uri="{FF2B5EF4-FFF2-40B4-BE49-F238E27FC236}">
              <a16:creationId xmlns:a16="http://schemas.microsoft.com/office/drawing/2014/main" id="{A42861A7-B652-4FCC-B73E-1B32CC284FEF}"/>
            </a:ext>
          </a:extLst>
        </xdr:cNvPr>
        <xdr:cNvSpPr/>
      </xdr:nvSpPr>
      <xdr:spPr>
        <a:xfrm>
          <a:off x="2952750" y="2905125"/>
          <a:ext cx="1800000" cy="400050"/>
        </a:xfrm>
        <a:prstGeom prst="rect">
          <a:avLst/>
        </a:prstGeom>
        <a:solidFill>
          <a:srgbClr val="12747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86734DCE-29D3-4CD0-811A-08122D50434F}" type="TxLink">
            <a:rPr lang="en-US" sz="900" b="1" i="0" u="none" strike="noStrike">
              <a:solidFill>
                <a:schemeClr val="bg1"/>
              </a:solidFill>
              <a:latin typeface="Calibri"/>
              <a:cs typeface="Calibri"/>
            </a:rPr>
            <a:pPr algn="l"/>
            <a:t>Alto índice de rotatividade dos produtos</a:t>
          </a:fld>
          <a:endParaRPr lang="pt-BR" sz="3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2</xdr:row>
      <xdr:rowOff>142875</xdr:rowOff>
    </xdr:from>
    <xdr:to>
      <xdr:col>26</xdr:col>
      <xdr:colOff>9525</xdr:colOff>
      <xdr:row>2</xdr:row>
      <xdr:rowOff>142875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340E9A11-1D99-4D81-8F2E-246D28A1315F}"/>
            </a:ext>
          </a:extLst>
        </xdr:cNvPr>
        <xdr:cNvCxnSpPr/>
      </xdr:nvCxnSpPr>
      <xdr:spPr>
        <a:xfrm>
          <a:off x="581025" y="533400"/>
          <a:ext cx="12982575" cy="0"/>
        </a:xfrm>
        <a:prstGeom prst="line">
          <a:avLst/>
        </a:prstGeom>
        <a:ln w="28575">
          <a:solidFill>
            <a:srgbClr val="F0716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41</xdr:row>
      <xdr:rowOff>57150</xdr:rowOff>
    </xdr:from>
    <xdr:to>
      <xdr:col>26</xdr:col>
      <xdr:colOff>0</xdr:colOff>
      <xdr:row>41</xdr:row>
      <xdr:rowOff>57150</xdr:rowOff>
    </xdr:to>
    <xdr:cxnSp macro="">
      <xdr:nvCxnSpPr>
        <xdr:cNvPr id="38" name="Conector reto 37">
          <a:extLst>
            <a:ext uri="{FF2B5EF4-FFF2-40B4-BE49-F238E27FC236}">
              <a16:creationId xmlns:a16="http://schemas.microsoft.com/office/drawing/2014/main" id="{ED34603C-2D6F-4ABA-8AC1-8A85B442ABEC}"/>
            </a:ext>
          </a:extLst>
        </xdr:cNvPr>
        <xdr:cNvCxnSpPr/>
      </xdr:nvCxnSpPr>
      <xdr:spPr>
        <a:xfrm>
          <a:off x="571500" y="7553325"/>
          <a:ext cx="12982575" cy="0"/>
        </a:xfrm>
        <a:prstGeom prst="line">
          <a:avLst/>
        </a:prstGeom>
        <a:ln w="28575">
          <a:solidFill>
            <a:srgbClr val="12747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44</xdr:row>
      <xdr:rowOff>152400</xdr:rowOff>
    </xdr:from>
    <xdr:to>
      <xdr:col>9</xdr:col>
      <xdr:colOff>552225</xdr:colOff>
      <xdr:row>46</xdr:row>
      <xdr:rowOff>171450</xdr:rowOff>
    </xdr:to>
    <xdr:sp macro="" textlink="'Análise Matricial'!C5">
      <xdr:nvSpPr>
        <xdr:cNvPr id="33" name="Retângulo 32">
          <a:extLst>
            <a:ext uri="{FF2B5EF4-FFF2-40B4-BE49-F238E27FC236}">
              <a16:creationId xmlns:a16="http://schemas.microsoft.com/office/drawing/2014/main" id="{D52BA937-CA68-4908-9CCB-0B9CC6C9CD60}"/>
            </a:ext>
          </a:extLst>
        </xdr:cNvPr>
        <xdr:cNvSpPr/>
      </xdr:nvSpPr>
      <xdr:spPr>
        <a:xfrm>
          <a:off x="2933700" y="8220075"/>
          <a:ext cx="1800000" cy="400050"/>
        </a:xfrm>
        <a:prstGeom prst="rect">
          <a:avLst/>
        </a:prstGeom>
        <a:solidFill>
          <a:srgbClr val="F0808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CCD73A2-C92B-4B55-BE1E-3CCD5BA2054B}" type="TxLink">
            <a:rPr lang="en-US" sz="900" b="1" i="0" u="none" strike="noStrike">
              <a:solidFill>
                <a:schemeClr val="tx1"/>
              </a:solidFill>
              <a:latin typeface="Calibri"/>
              <a:cs typeface="Calibri"/>
            </a:rPr>
            <a:pPr algn="l"/>
            <a:t>Aproximadamente 7 mil clientes (CNPJ)</a:t>
          </a:fld>
          <a:endParaRPr lang="pt-BR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581025</xdr:colOff>
      <xdr:row>47</xdr:row>
      <xdr:rowOff>38100</xdr:rowOff>
    </xdr:from>
    <xdr:to>
      <xdr:col>9</xdr:col>
      <xdr:colOff>552225</xdr:colOff>
      <xdr:row>49</xdr:row>
      <xdr:rowOff>57150</xdr:rowOff>
    </xdr:to>
    <xdr:sp macro="" textlink="'Análise Matricial'!C6">
      <xdr:nvSpPr>
        <xdr:cNvPr id="39" name="Retângulo 38">
          <a:extLst>
            <a:ext uri="{FF2B5EF4-FFF2-40B4-BE49-F238E27FC236}">
              <a16:creationId xmlns:a16="http://schemas.microsoft.com/office/drawing/2014/main" id="{F31AFADE-86F3-4531-9985-9B093E8339D9}"/>
            </a:ext>
          </a:extLst>
        </xdr:cNvPr>
        <xdr:cNvSpPr/>
      </xdr:nvSpPr>
      <xdr:spPr>
        <a:xfrm>
          <a:off x="2933700" y="8677275"/>
          <a:ext cx="1800000" cy="400050"/>
        </a:xfrm>
        <a:prstGeom prst="rect">
          <a:avLst/>
        </a:prstGeom>
        <a:solidFill>
          <a:srgbClr val="F4A26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557B2A1-5885-43D9-896C-89DE36352ADE}" type="TxLink">
            <a:rPr lang="en-US" sz="900" b="1" i="0" u="none" strike="noStrike">
              <a:solidFill>
                <a:schemeClr val="tx1"/>
              </a:solidFill>
              <a:latin typeface="Calibri"/>
              <a:cs typeface="Calibri"/>
            </a:rPr>
            <a:pPr algn="l"/>
            <a:t>Aumento do número de consumidores</a:t>
          </a:fld>
          <a:endParaRPr lang="pt-BR" sz="6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581025</xdr:colOff>
      <xdr:row>49</xdr:row>
      <xdr:rowOff>114300</xdr:rowOff>
    </xdr:from>
    <xdr:to>
      <xdr:col>9</xdr:col>
      <xdr:colOff>552225</xdr:colOff>
      <xdr:row>51</xdr:row>
      <xdr:rowOff>133350</xdr:rowOff>
    </xdr:to>
    <xdr:sp macro="" textlink="'Análise Matricial'!C7">
      <xdr:nvSpPr>
        <xdr:cNvPr id="40" name="Retângulo 39">
          <a:extLst>
            <a:ext uri="{FF2B5EF4-FFF2-40B4-BE49-F238E27FC236}">
              <a16:creationId xmlns:a16="http://schemas.microsoft.com/office/drawing/2014/main" id="{62123646-C55F-4DB9-A478-BBC99EF1205B}"/>
            </a:ext>
          </a:extLst>
        </xdr:cNvPr>
        <xdr:cNvSpPr/>
      </xdr:nvSpPr>
      <xdr:spPr>
        <a:xfrm>
          <a:off x="2933700" y="9134475"/>
          <a:ext cx="1800000" cy="400050"/>
        </a:xfrm>
        <a:prstGeom prst="rect">
          <a:avLst/>
        </a:prstGeom>
        <a:solidFill>
          <a:srgbClr val="E9C4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17C1AE3F-95DD-4A50-B31A-323A4AE560CC}" type="TxLink">
            <a:rPr lang="en-US" sz="900" b="1" i="0" u="none" strike="noStrike">
              <a:solidFill>
                <a:schemeClr val="tx1"/>
              </a:solidFill>
              <a:latin typeface="Calibri"/>
              <a:cs typeface="Calibri"/>
            </a:rPr>
            <a:pPr algn="l"/>
            <a:t>Disponibilidade de linha de crédito</a:t>
          </a:fld>
          <a:endParaRPr lang="pt-BR" sz="3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581025</xdr:colOff>
      <xdr:row>52</xdr:row>
      <xdr:rowOff>9525</xdr:rowOff>
    </xdr:from>
    <xdr:to>
      <xdr:col>9</xdr:col>
      <xdr:colOff>552225</xdr:colOff>
      <xdr:row>54</xdr:row>
      <xdr:rowOff>28575</xdr:rowOff>
    </xdr:to>
    <xdr:sp macro="" textlink="'Análise Matricial'!C8">
      <xdr:nvSpPr>
        <xdr:cNvPr id="41" name="Retângulo 40">
          <a:extLst>
            <a:ext uri="{FF2B5EF4-FFF2-40B4-BE49-F238E27FC236}">
              <a16:creationId xmlns:a16="http://schemas.microsoft.com/office/drawing/2014/main" id="{8BC3CF4D-DBE7-4F8A-B6E7-F7EDB7E6353C}"/>
            </a:ext>
          </a:extLst>
        </xdr:cNvPr>
        <xdr:cNvSpPr/>
      </xdr:nvSpPr>
      <xdr:spPr>
        <a:xfrm>
          <a:off x="2933700" y="9601200"/>
          <a:ext cx="1800000" cy="400050"/>
        </a:xfrm>
        <a:prstGeom prst="rect">
          <a:avLst/>
        </a:prstGeom>
        <a:solidFill>
          <a:srgbClr val="0E959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516EBE00-5B10-42DD-925D-B21766A440B0}" type="TxLink">
            <a:rPr lang="en-US" sz="900" b="1" i="0" u="none" strike="noStrike">
              <a:solidFill>
                <a:schemeClr val="bg1"/>
              </a:solidFill>
              <a:latin typeface="Calibri"/>
              <a:cs typeface="Calibri"/>
            </a:rPr>
            <a:pPr algn="l"/>
            <a:t>Necessidades não satisfeita do consumidor</a:t>
          </a:fld>
          <a:endParaRPr lang="pt-BR" sz="3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581025</xdr:colOff>
      <xdr:row>54</xdr:row>
      <xdr:rowOff>85725</xdr:rowOff>
    </xdr:from>
    <xdr:to>
      <xdr:col>9</xdr:col>
      <xdr:colOff>552225</xdr:colOff>
      <xdr:row>56</xdr:row>
      <xdr:rowOff>104775</xdr:rowOff>
    </xdr:to>
    <xdr:sp macro="" textlink="'Análise Matricial'!C9">
      <xdr:nvSpPr>
        <xdr:cNvPr id="42" name="Retângulo 41">
          <a:extLst>
            <a:ext uri="{FF2B5EF4-FFF2-40B4-BE49-F238E27FC236}">
              <a16:creationId xmlns:a16="http://schemas.microsoft.com/office/drawing/2014/main" id="{BD008180-C959-48B5-9D17-A86086505616}"/>
            </a:ext>
          </a:extLst>
        </xdr:cNvPr>
        <xdr:cNvSpPr/>
      </xdr:nvSpPr>
      <xdr:spPr>
        <a:xfrm>
          <a:off x="2933700" y="10058400"/>
          <a:ext cx="1800000" cy="400050"/>
        </a:xfrm>
        <a:prstGeom prst="rect">
          <a:avLst/>
        </a:prstGeom>
        <a:solidFill>
          <a:srgbClr val="12747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86734DCE-29D3-4CD0-811A-08122D50434F}" type="TxLink">
            <a:rPr lang="en-US" sz="900" b="1" i="0" u="none" strike="noStrike">
              <a:solidFill>
                <a:schemeClr val="bg1"/>
              </a:solidFill>
              <a:latin typeface="Calibri"/>
              <a:cs typeface="Calibri"/>
            </a:rPr>
            <a:pPr algn="l"/>
            <a:t>Alto índice de rotatividade dos produtos</a:t>
          </a:fld>
          <a:endParaRPr lang="pt-BR" sz="3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295275</xdr:colOff>
      <xdr:row>37</xdr:row>
      <xdr:rowOff>180975</xdr:rowOff>
    </xdr:from>
    <xdr:to>
      <xdr:col>27</xdr:col>
      <xdr:colOff>155179</xdr:colOff>
      <xdr:row>41</xdr:row>
      <xdr:rowOff>47625</xdr:rowOff>
    </xdr:to>
    <xdr:grpSp>
      <xdr:nvGrpSpPr>
        <xdr:cNvPr id="26" name="Agrupar 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3C09F43-9571-4010-A056-BB6258B6BF69}"/>
            </a:ext>
          </a:extLst>
        </xdr:cNvPr>
        <xdr:cNvGrpSpPr/>
      </xdr:nvGrpSpPr>
      <xdr:grpSpPr>
        <a:xfrm>
          <a:off x="12020550" y="7029450"/>
          <a:ext cx="1783954" cy="514350"/>
          <a:chOff x="3267075" y="4276725"/>
          <a:chExt cx="1783954" cy="514350"/>
        </a:xfrm>
      </xdr:grpSpPr>
      <xdr:grpSp>
        <xdr:nvGrpSpPr>
          <xdr:cNvPr id="30" name="Agrupar 29">
            <a:extLst>
              <a:ext uri="{FF2B5EF4-FFF2-40B4-BE49-F238E27FC236}">
                <a16:creationId xmlns:a16="http://schemas.microsoft.com/office/drawing/2014/main" id="{91BFF151-E7B6-4E70-B4A3-51294A199F87}"/>
              </a:ext>
            </a:extLst>
          </xdr:cNvPr>
          <xdr:cNvGrpSpPr/>
        </xdr:nvGrpSpPr>
        <xdr:grpSpPr>
          <a:xfrm>
            <a:off x="3267075" y="4429125"/>
            <a:ext cx="1676400" cy="361950"/>
            <a:chOff x="3409950" y="5229225"/>
            <a:chExt cx="1676400" cy="361950"/>
          </a:xfrm>
        </xdr:grpSpPr>
        <xdr:sp macro="" textlink="">
          <xdr:nvSpPr>
            <xdr:cNvPr id="32" name="Retângulo: Cantos Arredondados 31">
              <a:extLst>
                <a:ext uri="{FF2B5EF4-FFF2-40B4-BE49-F238E27FC236}">
                  <a16:creationId xmlns:a16="http://schemas.microsoft.com/office/drawing/2014/main" id="{069074F0-655C-46DD-8F4C-6E06DE9E7D50}"/>
                </a:ext>
              </a:extLst>
            </xdr:cNvPr>
            <xdr:cNvSpPr/>
          </xdr:nvSpPr>
          <xdr:spPr>
            <a:xfrm>
              <a:off x="3409950" y="5229225"/>
              <a:ext cx="1676400" cy="361950"/>
            </a:xfrm>
            <a:prstGeom prst="roundRect">
              <a:avLst>
                <a:gd name="adj" fmla="val 36696"/>
              </a:avLst>
            </a:prstGeom>
            <a:solidFill>
              <a:schemeClr val="bg1"/>
            </a:solidFill>
            <a:ln>
              <a:noFill/>
            </a:ln>
            <a:effectLst>
              <a:outerShdw blurRad="317500" sx="102000" sy="102000" algn="ctr" rotWithShape="0">
                <a:prstClr val="black">
                  <a:alpha val="7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3" name="CaixaDeTexto 42">
              <a:extLst>
                <a:ext uri="{FF2B5EF4-FFF2-40B4-BE49-F238E27FC236}">
                  <a16:creationId xmlns:a16="http://schemas.microsoft.com/office/drawing/2014/main" id="{BB23B0FE-053C-4F28-B60A-4CE8ACACBF36}"/>
                </a:ext>
              </a:extLst>
            </xdr:cNvPr>
            <xdr:cNvSpPr txBox="1"/>
          </xdr:nvSpPr>
          <xdr:spPr>
            <a:xfrm>
              <a:off x="3743324" y="5276850"/>
              <a:ext cx="12858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r"/>
              <a:r>
                <a:rPr lang="en-US" sz="1400" b="1" i="0" u="none" strike="noStrike">
                  <a:solidFill>
                    <a:srgbClr val="414656"/>
                  </a:solidFill>
                  <a:latin typeface="Calibri"/>
                  <a:cs typeface="Calibri"/>
                </a:rPr>
                <a:t>zeplanilha.com</a:t>
              </a:r>
            </a:p>
          </xdr:txBody>
        </xdr:sp>
        <xdr:pic>
          <xdr:nvPicPr>
            <xdr:cNvPr id="44" name="Imagem 43">
              <a:extLst>
                <a:ext uri="{FF2B5EF4-FFF2-40B4-BE49-F238E27FC236}">
                  <a16:creationId xmlns:a16="http://schemas.microsoft.com/office/drawing/2014/main" id="{584BC53C-BD25-4DA5-8DC2-9433BD53758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438525" y="5267326"/>
              <a:ext cx="331141" cy="304800"/>
            </a:xfrm>
            <a:prstGeom prst="rect">
              <a:avLst/>
            </a:prstGeom>
          </xdr:spPr>
        </xdr:pic>
      </xdr:grpSp>
      <xdr:sp macro="" textlink="">
        <xdr:nvSpPr>
          <xdr:cNvPr id="31" name="CaixaDeTexto 30">
            <a:extLst>
              <a:ext uri="{FF2B5EF4-FFF2-40B4-BE49-F238E27FC236}">
                <a16:creationId xmlns:a16="http://schemas.microsoft.com/office/drawing/2014/main" id="{DEF932C8-28A6-4897-8035-1748267F9CDF}"/>
              </a:ext>
            </a:extLst>
          </xdr:cNvPr>
          <xdr:cNvSpPr txBox="1"/>
        </xdr:nvSpPr>
        <xdr:spPr>
          <a:xfrm>
            <a:off x="3419475" y="4276725"/>
            <a:ext cx="16315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fld id="{52B2786B-7211-45CD-ABA0-85DCD9218EC2}" type="TxLink">
              <a:rPr lang="en-US" sz="1100" b="1" i="0" u="none" strike="noStrike">
                <a:solidFill>
                  <a:schemeClr val="bg1">
                    <a:lumMod val="50000"/>
                  </a:schemeClr>
                </a:solidFill>
                <a:latin typeface="Calibri"/>
                <a:cs typeface="Calibri"/>
              </a:rPr>
              <a:pPr algn="ctr"/>
              <a:t>desenvolvido por</a:t>
            </a:fld>
            <a:endParaRPr lang="pt-BR" sz="1600" b="1">
              <a:solidFill>
                <a:schemeClr val="bg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23</xdr:col>
      <xdr:colOff>314325</xdr:colOff>
      <xdr:row>0</xdr:row>
      <xdr:rowOff>0</xdr:rowOff>
    </xdr:from>
    <xdr:to>
      <xdr:col>27</xdr:col>
      <xdr:colOff>174229</xdr:colOff>
      <xdr:row>2</xdr:row>
      <xdr:rowOff>123825</xdr:rowOff>
    </xdr:to>
    <xdr:grpSp>
      <xdr:nvGrpSpPr>
        <xdr:cNvPr id="45" name="Agrupar 4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C225FE8-C4A5-46FA-A0CB-6B033224866F}"/>
            </a:ext>
          </a:extLst>
        </xdr:cNvPr>
        <xdr:cNvGrpSpPr/>
      </xdr:nvGrpSpPr>
      <xdr:grpSpPr>
        <a:xfrm>
          <a:off x="12039600" y="0"/>
          <a:ext cx="1783954" cy="514350"/>
          <a:chOff x="3267075" y="4276725"/>
          <a:chExt cx="1783954" cy="514350"/>
        </a:xfrm>
      </xdr:grpSpPr>
      <xdr:grpSp>
        <xdr:nvGrpSpPr>
          <xdr:cNvPr id="46" name="Agrupar 45">
            <a:extLst>
              <a:ext uri="{FF2B5EF4-FFF2-40B4-BE49-F238E27FC236}">
                <a16:creationId xmlns:a16="http://schemas.microsoft.com/office/drawing/2014/main" id="{AE256A1F-3C68-401F-9765-4B412E969A86}"/>
              </a:ext>
            </a:extLst>
          </xdr:cNvPr>
          <xdr:cNvGrpSpPr/>
        </xdr:nvGrpSpPr>
        <xdr:grpSpPr>
          <a:xfrm>
            <a:off x="3267075" y="4429125"/>
            <a:ext cx="1676400" cy="361950"/>
            <a:chOff x="3409950" y="5229225"/>
            <a:chExt cx="1676400" cy="361950"/>
          </a:xfrm>
        </xdr:grpSpPr>
        <xdr:sp macro="" textlink="">
          <xdr:nvSpPr>
            <xdr:cNvPr id="48" name="Retângulo: Cantos Arredondados 47">
              <a:extLst>
                <a:ext uri="{FF2B5EF4-FFF2-40B4-BE49-F238E27FC236}">
                  <a16:creationId xmlns:a16="http://schemas.microsoft.com/office/drawing/2014/main" id="{886BEEF9-48D7-44FE-B0B6-33B0D05DF3E8}"/>
                </a:ext>
              </a:extLst>
            </xdr:cNvPr>
            <xdr:cNvSpPr/>
          </xdr:nvSpPr>
          <xdr:spPr>
            <a:xfrm>
              <a:off x="3409950" y="5229225"/>
              <a:ext cx="1676400" cy="361950"/>
            </a:xfrm>
            <a:prstGeom prst="roundRect">
              <a:avLst>
                <a:gd name="adj" fmla="val 36696"/>
              </a:avLst>
            </a:prstGeom>
            <a:solidFill>
              <a:schemeClr val="bg1"/>
            </a:solidFill>
            <a:ln>
              <a:noFill/>
            </a:ln>
            <a:effectLst>
              <a:outerShdw blurRad="317500" sx="102000" sy="102000" algn="ctr" rotWithShape="0">
                <a:prstClr val="black">
                  <a:alpha val="7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9" name="CaixaDeTexto 48">
              <a:extLst>
                <a:ext uri="{FF2B5EF4-FFF2-40B4-BE49-F238E27FC236}">
                  <a16:creationId xmlns:a16="http://schemas.microsoft.com/office/drawing/2014/main" id="{AF20E78D-9062-45B4-9192-6248925ED34B}"/>
                </a:ext>
              </a:extLst>
            </xdr:cNvPr>
            <xdr:cNvSpPr txBox="1"/>
          </xdr:nvSpPr>
          <xdr:spPr>
            <a:xfrm>
              <a:off x="3743324" y="5276850"/>
              <a:ext cx="12858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r"/>
              <a:r>
                <a:rPr lang="en-US" sz="1400" b="1" i="0" u="none" strike="noStrike">
                  <a:solidFill>
                    <a:srgbClr val="414656"/>
                  </a:solidFill>
                  <a:latin typeface="Calibri"/>
                  <a:cs typeface="Calibri"/>
                </a:rPr>
                <a:t>zeplanilha.com</a:t>
              </a:r>
            </a:p>
          </xdr:txBody>
        </xdr:sp>
        <xdr:pic>
          <xdr:nvPicPr>
            <xdr:cNvPr id="50" name="Imagem 49">
              <a:extLst>
                <a:ext uri="{FF2B5EF4-FFF2-40B4-BE49-F238E27FC236}">
                  <a16:creationId xmlns:a16="http://schemas.microsoft.com/office/drawing/2014/main" id="{8A995D71-6C1E-4966-8299-02A18CC091E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438525" y="5267326"/>
              <a:ext cx="331141" cy="304800"/>
            </a:xfrm>
            <a:prstGeom prst="rect">
              <a:avLst/>
            </a:prstGeom>
          </xdr:spPr>
        </xdr:pic>
      </xdr:grpSp>
      <xdr:sp macro="" textlink="">
        <xdr:nvSpPr>
          <xdr:cNvPr id="47" name="CaixaDeTexto 46">
            <a:extLst>
              <a:ext uri="{FF2B5EF4-FFF2-40B4-BE49-F238E27FC236}">
                <a16:creationId xmlns:a16="http://schemas.microsoft.com/office/drawing/2014/main" id="{A890BF31-3507-4500-A200-4B1812BB3D99}"/>
              </a:ext>
            </a:extLst>
          </xdr:cNvPr>
          <xdr:cNvSpPr txBox="1"/>
        </xdr:nvSpPr>
        <xdr:spPr>
          <a:xfrm>
            <a:off x="3419475" y="4276725"/>
            <a:ext cx="16315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fld id="{52B2786B-7211-45CD-ABA0-85DCD9218EC2}" type="TxLink">
              <a:rPr lang="en-US" sz="1100" b="1" i="0" u="none" strike="noStrike">
                <a:solidFill>
                  <a:schemeClr val="bg1">
                    <a:lumMod val="50000"/>
                  </a:schemeClr>
                </a:solidFill>
                <a:latin typeface="Calibri"/>
                <a:cs typeface="Calibri"/>
              </a:rPr>
              <a:pPr algn="ctr"/>
              <a:t>desenvolvido por</a:t>
            </a:fld>
            <a:endParaRPr lang="pt-BR" sz="1600" b="1">
              <a:solidFill>
                <a:schemeClr val="bg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3</xdr:col>
      <xdr:colOff>76200</xdr:colOff>
      <xdr:row>1</xdr:row>
      <xdr:rowOff>19050</xdr:rowOff>
    </xdr:from>
    <xdr:to>
      <xdr:col>6</xdr:col>
      <xdr:colOff>356963</xdr:colOff>
      <xdr:row>2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1B4C3D0-0D1C-4373-8A7D-58923F0BA029}"/>
            </a:ext>
          </a:extLst>
        </xdr:cNvPr>
        <xdr:cNvGrpSpPr/>
      </xdr:nvGrpSpPr>
      <xdr:grpSpPr>
        <a:xfrm>
          <a:off x="600075" y="76200"/>
          <a:ext cx="2109563" cy="400050"/>
          <a:chOff x="371475" y="276225"/>
          <a:chExt cx="2109563" cy="400050"/>
        </a:xfrm>
      </xdr:grpSpPr>
      <xdr:grpSp>
        <xdr:nvGrpSpPr>
          <xdr:cNvPr id="3" name="Agrupar 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B404D696-620C-1EEA-E20D-2E4CFD7D8D66}"/>
              </a:ext>
            </a:extLst>
          </xdr:cNvPr>
          <xdr:cNvGrpSpPr/>
        </xdr:nvGrpSpPr>
        <xdr:grpSpPr>
          <a:xfrm>
            <a:off x="371475" y="276225"/>
            <a:ext cx="1762125" cy="400050"/>
            <a:chOff x="13030200" y="2486025"/>
            <a:chExt cx="1762125" cy="400050"/>
          </a:xfrm>
        </xdr:grpSpPr>
        <xdr:sp macro="" textlink="">
          <xdr:nvSpPr>
            <xdr:cNvPr id="6" name="Retângulo: Cantos Arredondados 5">
              <a:extLst>
                <a:ext uri="{FF2B5EF4-FFF2-40B4-BE49-F238E27FC236}">
                  <a16:creationId xmlns:a16="http://schemas.microsoft.com/office/drawing/2014/main" id="{5990B04D-9613-94F1-8113-C49D555A4DC6}"/>
                </a:ext>
              </a:extLst>
            </xdr:cNvPr>
            <xdr:cNvSpPr/>
          </xdr:nvSpPr>
          <xdr:spPr>
            <a:xfrm>
              <a:off x="13030200" y="2486025"/>
              <a:ext cx="1762125" cy="400050"/>
            </a:xfrm>
            <a:prstGeom prst="roundRect">
              <a:avLst>
                <a:gd name="adj" fmla="val 18177"/>
              </a:avLst>
            </a:prstGeom>
            <a:solidFill>
              <a:srgbClr val="127475"/>
            </a:solidFill>
            <a:ln>
              <a:noFill/>
            </a:ln>
            <a:effectLst>
              <a:outerShdw blurRad="50800" dist="38100" dir="2700000" algn="tl" rotWithShape="0">
                <a:srgbClr val="0E9594">
                  <a:alpha val="60000"/>
                </a:srgb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bg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9D1A0B4B-B69E-AFF4-A3D7-093D94CE1AC2}"/>
                </a:ext>
              </a:extLst>
            </xdr:cNvPr>
            <xdr:cNvSpPr txBox="1"/>
          </xdr:nvSpPr>
          <xdr:spPr>
            <a:xfrm>
              <a:off x="13149262" y="2552700"/>
              <a:ext cx="1524001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indent="0"/>
              <a:r>
                <a:rPr lang="en-US" sz="1100" b="1" i="0" u="none" strike="noStrike">
                  <a:solidFill>
                    <a:schemeClr val="bg1">
                      <a:lumMod val="95000"/>
                    </a:schemeClr>
                  </a:solidFill>
                  <a:latin typeface="Calibri"/>
                  <a:ea typeface="+mn-ea"/>
                  <a:cs typeface="Calibri"/>
                </a:rPr>
                <a:t>Desbloquear Planilha</a:t>
              </a:r>
            </a:p>
          </xdr:txBody>
        </xdr:sp>
      </xdr:grp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32920167-8487-918A-9A4E-BDB4E64FC1C4}"/>
              </a:ext>
            </a:extLst>
          </xdr:cNvPr>
          <xdr:cNvSpPr txBox="1"/>
        </xdr:nvSpPr>
        <xdr:spPr>
          <a:xfrm>
            <a:off x="2143125" y="342900"/>
            <a:ext cx="33791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200" b="1"/>
              <a:t>&lt;&lt;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116415</xdr:colOff>
      <xdr:row>20</xdr:row>
      <xdr:rowOff>0</xdr:rowOff>
    </xdr:from>
    <xdr:to>
      <xdr:col>26</xdr:col>
      <xdr:colOff>23165</xdr:colOff>
      <xdr:row>35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808E07-616A-4221-A1EF-2B5EFADF2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0</xdr:rowOff>
    </xdr:from>
    <xdr:to>
      <xdr:col>18</xdr:col>
      <xdr:colOff>23166</xdr:colOff>
      <xdr:row>35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5B85B8-4A77-451E-8603-FBCD66163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20</xdr:row>
      <xdr:rowOff>0</xdr:rowOff>
    </xdr:from>
    <xdr:to>
      <xdr:col>10</xdr:col>
      <xdr:colOff>23166</xdr:colOff>
      <xdr:row>35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929EC40-F2D9-4859-AF1C-1F04C6B3C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116415</xdr:colOff>
      <xdr:row>4</xdr:row>
      <xdr:rowOff>0</xdr:rowOff>
    </xdr:from>
    <xdr:to>
      <xdr:col>26</xdr:col>
      <xdr:colOff>23165</xdr:colOff>
      <xdr:row>19</xdr:row>
      <xdr:rowOff>22500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9E89513-5808-4886-A042-BD182C525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4</xdr:row>
      <xdr:rowOff>0</xdr:rowOff>
    </xdr:from>
    <xdr:to>
      <xdr:col>18</xdr:col>
      <xdr:colOff>23166</xdr:colOff>
      <xdr:row>19</xdr:row>
      <xdr:rowOff>22500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97ADDC6-89C0-4A32-A887-1C73F8C51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4</xdr:row>
      <xdr:rowOff>0</xdr:rowOff>
    </xdr:from>
    <xdr:to>
      <xdr:col>10</xdr:col>
      <xdr:colOff>23166</xdr:colOff>
      <xdr:row>19</xdr:row>
      <xdr:rowOff>22500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8B76077-DB1B-4FC1-97BF-733B80F54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116415</xdr:colOff>
      <xdr:row>58</xdr:row>
      <xdr:rowOff>0</xdr:rowOff>
    </xdr:from>
    <xdr:to>
      <xdr:col>26</xdr:col>
      <xdr:colOff>23165</xdr:colOff>
      <xdr:row>73</xdr:row>
      <xdr:rowOff>22500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1DB2FFE-2BAD-46AB-8CBA-1D79FE531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58</xdr:row>
      <xdr:rowOff>0</xdr:rowOff>
    </xdr:from>
    <xdr:to>
      <xdr:col>18</xdr:col>
      <xdr:colOff>23166</xdr:colOff>
      <xdr:row>73</xdr:row>
      <xdr:rowOff>22500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492161B-ECC3-48C2-9A16-67B902E56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58</xdr:row>
      <xdr:rowOff>0</xdr:rowOff>
    </xdr:from>
    <xdr:to>
      <xdr:col>10</xdr:col>
      <xdr:colOff>23166</xdr:colOff>
      <xdr:row>73</xdr:row>
      <xdr:rowOff>22500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92B5D5B-A3F8-45E1-94E1-ECED27B06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116415</xdr:colOff>
      <xdr:row>42</xdr:row>
      <xdr:rowOff>0</xdr:rowOff>
    </xdr:from>
    <xdr:to>
      <xdr:col>26</xdr:col>
      <xdr:colOff>23165</xdr:colOff>
      <xdr:row>57</xdr:row>
      <xdr:rowOff>22500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12056C0-EE90-4D5F-9DD7-331ABDE43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42</xdr:row>
      <xdr:rowOff>0</xdr:rowOff>
    </xdr:from>
    <xdr:to>
      <xdr:col>18</xdr:col>
      <xdr:colOff>23166</xdr:colOff>
      <xdr:row>57</xdr:row>
      <xdr:rowOff>22500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59343F18-18F8-4EA6-8B65-14B7E179E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42</xdr:row>
      <xdr:rowOff>0</xdr:rowOff>
    </xdr:from>
    <xdr:to>
      <xdr:col>10</xdr:col>
      <xdr:colOff>23166</xdr:colOff>
      <xdr:row>57</xdr:row>
      <xdr:rowOff>22500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8276EC4A-3EA3-4EC3-8AEA-73B228B1C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592667</xdr:colOff>
      <xdr:row>6</xdr:row>
      <xdr:rowOff>158750</xdr:rowOff>
    </xdr:from>
    <xdr:to>
      <xdr:col>9</xdr:col>
      <xdr:colOff>551167</xdr:colOff>
      <xdr:row>8</xdr:row>
      <xdr:rowOff>177800</xdr:rowOff>
    </xdr:to>
    <xdr:sp macro="" textlink="'Análise Matricial'!C21">
      <xdr:nvSpPr>
        <xdr:cNvPr id="14" name="Retângulo 13">
          <a:extLst>
            <a:ext uri="{FF2B5EF4-FFF2-40B4-BE49-F238E27FC236}">
              <a16:creationId xmlns:a16="http://schemas.microsoft.com/office/drawing/2014/main" id="{247080A7-BFDE-4744-8252-347C1102B899}"/>
            </a:ext>
          </a:extLst>
        </xdr:cNvPr>
        <xdr:cNvSpPr/>
      </xdr:nvSpPr>
      <xdr:spPr>
        <a:xfrm>
          <a:off x="2952750" y="1026583"/>
          <a:ext cx="1800000" cy="400050"/>
        </a:xfrm>
        <a:prstGeom prst="rect">
          <a:avLst/>
        </a:prstGeom>
        <a:solidFill>
          <a:srgbClr val="F0808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fld id="{1FB6F617-9671-4A97-9AE6-104759325CA4}" type="TxLink">
            <a:rPr lang="en-US" sz="900" b="1" i="0" u="none" strike="noStrike">
              <a:solidFill>
                <a:schemeClr val="tx1"/>
              </a:solidFill>
              <a:latin typeface="Calibri"/>
              <a:ea typeface="+mn-ea"/>
              <a:cs typeface="Calibri"/>
            </a:rPr>
            <a:pPr marL="0" indent="0" algn="l"/>
            <a:t>Falha na fiscalização de produtos não homologados</a:t>
          </a:fld>
          <a:endParaRPr lang="pt-BR" sz="900" b="1" i="0" u="none" strike="noStrike">
            <a:solidFill>
              <a:schemeClr val="tx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592667</xdr:colOff>
      <xdr:row>9</xdr:row>
      <xdr:rowOff>44450</xdr:rowOff>
    </xdr:from>
    <xdr:to>
      <xdr:col>9</xdr:col>
      <xdr:colOff>551167</xdr:colOff>
      <xdr:row>11</xdr:row>
      <xdr:rowOff>63500</xdr:rowOff>
    </xdr:to>
    <xdr:sp macro="" textlink="'Análise Matricial'!C22">
      <xdr:nvSpPr>
        <xdr:cNvPr id="15" name="Retângulo 14">
          <a:extLst>
            <a:ext uri="{FF2B5EF4-FFF2-40B4-BE49-F238E27FC236}">
              <a16:creationId xmlns:a16="http://schemas.microsoft.com/office/drawing/2014/main" id="{9F942186-25DD-4DA8-A9AF-BFB425D60BAB}"/>
            </a:ext>
          </a:extLst>
        </xdr:cNvPr>
        <xdr:cNvSpPr/>
      </xdr:nvSpPr>
      <xdr:spPr>
        <a:xfrm>
          <a:off x="2952750" y="1483783"/>
          <a:ext cx="1800000" cy="400050"/>
        </a:xfrm>
        <a:prstGeom prst="rect">
          <a:avLst/>
        </a:prstGeom>
        <a:solidFill>
          <a:srgbClr val="F4A26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fld id="{F92F14EB-CE5B-4EAD-A161-6991763E4137}" type="TxLink">
            <a:rPr lang="en-US" sz="900" b="1" i="0" u="none" strike="noStrike">
              <a:solidFill>
                <a:schemeClr val="tx1"/>
              </a:solidFill>
              <a:latin typeface="Calibri"/>
              <a:ea typeface="+mn-ea"/>
              <a:cs typeface="Calibri"/>
            </a:rPr>
            <a:pPr marL="0" indent="0" algn="l"/>
            <a:t>Concorrência com variedades de produtos</a:t>
          </a:fld>
          <a:endParaRPr lang="pt-BR" sz="900" b="1" i="0" u="none" strike="noStrike">
            <a:solidFill>
              <a:schemeClr val="tx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592667</xdr:colOff>
      <xdr:row>11</xdr:row>
      <xdr:rowOff>120650</xdr:rowOff>
    </xdr:from>
    <xdr:to>
      <xdr:col>9</xdr:col>
      <xdr:colOff>551167</xdr:colOff>
      <xdr:row>13</xdr:row>
      <xdr:rowOff>139700</xdr:rowOff>
    </xdr:to>
    <xdr:sp macro="" textlink="'Análise Matricial'!C23">
      <xdr:nvSpPr>
        <xdr:cNvPr id="16" name="Retângulo 15">
          <a:extLst>
            <a:ext uri="{FF2B5EF4-FFF2-40B4-BE49-F238E27FC236}">
              <a16:creationId xmlns:a16="http://schemas.microsoft.com/office/drawing/2014/main" id="{2F77863B-F7D1-42E7-B49E-DDA9FC122CB6}"/>
            </a:ext>
          </a:extLst>
        </xdr:cNvPr>
        <xdr:cNvSpPr/>
      </xdr:nvSpPr>
      <xdr:spPr>
        <a:xfrm>
          <a:off x="2952750" y="1940983"/>
          <a:ext cx="1800000" cy="400050"/>
        </a:xfrm>
        <a:prstGeom prst="rect">
          <a:avLst/>
        </a:prstGeom>
        <a:solidFill>
          <a:srgbClr val="E9C4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fld id="{FCD1DFFC-0782-4F02-95E3-93E604A976F9}" type="TxLink">
            <a:rPr lang="en-US" sz="900" b="1" i="0" u="none" strike="noStrike">
              <a:solidFill>
                <a:schemeClr val="tx1"/>
              </a:solidFill>
              <a:latin typeface="Calibri"/>
              <a:ea typeface="+mn-ea"/>
              <a:cs typeface="Calibri"/>
            </a:rPr>
            <a:pPr marL="0" indent="0" algn="l"/>
            <a:t>Alguns fabricantes fazendo vendas diretas</a:t>
          </a:fld>
          <a:endParaRPr lang="pt-BR" sz="900" b="1" i="0" u="none" strike="noStrike">
            <a:solidFill>
              <a:schemeClr val="tx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592667</xdr:colOff>
      <xdr:row>14</xdr:row>
      <xdr:rowOff>15875</xdr:rowOff>
    </xdr:from>
    <xdr:to>
      <xdr:col>9</xdr:col>
      <xdr:colOff>551167</xdr:colOff>
      <xdr:row>16</xdr:row>
      <xdr:rowOff>34925</xdr:rowOff>
    </xdr:to>
    <xdr:sp macro="" textlink="'Análise Matricial'!C24">
      <xdr:nvSpPr>
        <xdr:cNvPr id="17" name="Retângulo 16">
          <a:extLst>
            <a:ext uri="{FF2B5EF4-FFF2-40B4-BE49-F238E27FC236}">
              <a16:creationId xmlns:a16="http://schemas.microsoft.com/office/drawing/2014/main" id="{58387269-EF47-434C-8CA3-039F01AB95C4}"/>
            </a:ext>
          </a:extLst>
        </xdr:cNvPr>
        <xdr:cNvSpPr/>
      </xdr:nvSpPr>
      <xdr:spPr>
        <a:xfrm>
          <a:off x="2952750" y="2407708"/>
          <a:ext cx="1800000" cy="400050"/>
        </a:xfrm>
        <a:prstGeom prst="rect">
          <a:avLst/>
        </a:prstGeom>
        <a:solidFill>
          <a:srgbClr val="0E959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fld id="{E73580B6-518E-463D-9489-E53901D42B10}" type="TxLink">
            <a:rPr lang="en-US" sz="9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pPr marL="0" indent="0" algn="l"/>
            <a:t>Produtos a pronta entrega pela concorrência</a:t>
          </a:fld>
          <a:endParaRPr lang="pt-BR" sz="900" b="1" i="0" u="none" strike="noStrike">
            <a:solidFill>
              <a:schemeClr val="bg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592667</xdr:colOff>
      <xdr:row>16</xdr:row>
      <xdr:rowOff>92075</xdr:rowOff>
    </xdr:from>
    <xdr:to>
      <xdr:col>9</xdr:col>
      <xdr:colOff>551167</xdr:colOff>
      <xdr:row>18</xdr:row>
      <xdr:rowOff>111125</xdr:rowOff>
    </xdr:to>
    <xdr:sp macro="" textlink="'Análise Matricial'!C25">
      <xdr:nvSpPr>
        <xdr:cNvPr id="18" name="Retângulo 17">
          <a:extLst>
            <a:ext uri="{FF2B5EF4-FFF2-40B4-BE49-F238E27FC236}">
              <a16:creationId xmlns:a16="http://schemas.microsoft.com/office/drawing/2014/main" id="{00E2CEAC-52BE-4482-82B1-806D706D66D1}"/>
            </a:ext>
          </a:extLst>
        </xdr:cNvPr>
        <xdr:cNvSpPr/>
      </xdr:nvSpPr>
      <xdr:spPr>
        <a:xfrm>
          <a:off x="2952750" y="2864908"/>
          <a:ext cx="1800000" cy="400050"/>
        </a:xfrm>
        <a:prstGeom prst="rect">
          <a:avLst/>
        </a:prstGeom>
        <a:solidFill>
          <a:srgbClr val="12747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fld id="{65AAE00A-D0F5-488D-B995-3F0B549CBF42}" type="TxLink">
            <a:rPr lang="en-US" sz="9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pPr marL="0" indent="0" algn="l"/>
            <a:t>Prazo, formas e condições de pgto pela concorrência</a:t>
          </a:fld>
          <a:endParaRPr lang="pt-BR" sz="900" b="1" i="0" u="none" strike="noStrike">
            <a:solidFill>
              <a:schemeClr val="bg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600075</xdr:colOff>
      <xdr:row>45</xdr:row>
      <xdr:rowOff>7408</xdr:rowOff>
    </xdr:from>
    <xdr:to>
      <xdr:col>9</xdr:col>
      <xdr:colOff>558575</xdr:colOff>
      <xdr:row>47</xdr:row>
      <xdr:rowOff>26458</xdr:rowOff>
    </xdr:to>
    <xdr:sp macro="" textlink="'Análise Matricial'!C21">
      <xdr:nvSpPr>
        <xdr:cNvPr id="24" name="Retângulo 23">
          <a:extLst>
            <a:ext uri="{FF2B5EF4-FFF2-40B4-BE49-F238E27FC236}">
              <a16:creationId xmlns:a16="http://schemas.microsoft.com/office/drawing/2014/main" id="{43B62B65-2B3D-4B68-871B-FE9E6BB53460}"/>
            </a:ext>
          </a:extLst>
        </xdr:cNvPr>
        <xdr:cNvSpPr/>
      </xdr:nvSpPr>
      <xdr:spPr>
        <a:xfrm>
          <a:off x="2952750" y="8132233"/>
          <a:ext cx="1787300" cy="400050"/>
        </a:xfrm>
        <a:prstGeom prst="rect">
          <a:avLst/>
        </a:prstGeom>
        <a:solidFill>
          <a:srgbClr val="F0808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fld id="{1FB6F617-9671-4A97-9AE6-104759325CA4}" type="TxLink">
            <a:rPr lang="en-US" sz="900" b="1" i="0" u="none" strike="noStrike">
              <a:solidFill>
                <a:schemeClr val="tx1"/>
              </a:solidFill>
              <a:latin typeface="Calibri"/>
              <a:ea typeface="+mn-ea"/>
              <a:cs typeface="Calibri"/>
            </a:rPr>
            <a:pPr marL="0" indent="0" algn="l"/>
            <a:t>Falha na fiscalização de produtos não homologados</a:t>
          </a:fld>
          <a:endParaRPr lang="pt-BR" sz="900" b="1" i="0" u="none" strike="noStrike">
            <a:solidFill>
              <a:schemeClr val="tx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600075</xdr:colOff>
      <xdr:row>47</xdr:row>
      <xdr:rowOff>83608</xdr:rowOff>
    </xdr:from>
    <xdr:to>
      <xdr:col>9</xdr:col>
      <xdr:colOff>558575</xdr:colOff>
      <xdr:row>49</xdr:row>
      <xdr:rowOff>102658</xdr:rowOff>
    </xdr:to>
    <xdr:sp macro="" textlink="'Análise Matricial'!C22">
      <xdr:nvSpPr>
        <xdr:cNvPr id="25" name="Retângulo 24">
          <a:extLst>
            <a:ext uri="{FF2B5EF4-FFF2-40B4-BE49-F238E27FC236}">
              <a16:creationId xmlns:a16="http://schemas.microsoft.com/office/drawing/2014/main" id="{85875DC3-D4B4-462F-B0DA-69B545624D1C}"/>
            </a:ext>
          </a:extLst>
        </xdr:cNvPr>
        <xdr:cNvSpPr/>
      </xdr:nvSpPr>
      <xdr:spPr>
        <a:xfrm>
          <a:off x="2952750" y="8589433"/>
          <a:ext cx="1787300" cy="400050"/>
        </a:xfrm>
        <a:prstGeom prst="rect">
          <a:avLst/>
        </a:prstGeom>
        <a:solidFill>
          <a:srgbClr val="F4A26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fld id="{F92F14EB-CE5B-4EAD-A161-6991763E4137}" type="TxLink">
            <a:rPr lang="en-US" sz="900" b="1" i="0" u="none" strike="noStrike">
              <a:solidFill>
                <a:schemeClr val="tx1"/>
              </a:solidFill>
              <a:latin typeface="Calibri"/>
              <a:ea typeface="+mn-ea"/>
              <a:cs typeface="Calibri"/>
            </a:rPr>
            <a:pPr marL="0" indent="0" algn="l"/>
            <a:t>Concorrência com variedades de produtos</a:t>
          </a:fld>
          <a:endParaRPr lang="pt-BR" sz="900" b="1" i="0" u="none" strike="noStrike">
            <a:solidFill>
              <a:schemeClr val="tx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600075</xdr:colOff>
      <xdr:row>49</xdr:row>
      <xdr:rowOff>159808</xdr:rowOff>
    </xdr:from>
    <xdr:to>
      <xdr:col>9</xdr:col>
      <xdr:colOff>558575</xdr:colOff>
      <xdr:row>51</xdr:row>
      <xdr:rowOff>178858</xdr:rowOff>
    </xdr:to>
    <xdr:sp macro="" textlink="'Análise Matricial'!C23">
      <xdr:nvSpPr>
        <xdr:cNvPr id="26" name="Retângulo 25">
          <a:extLst>
            <a:ext uri="{FF2B5EF4-FFF2-40B4-BE49-F238E27FC236}">
              <a16:creationId xmlns:a16="http://schemas.microsoft.com/office/drawing/2014/main" id="{8E3574EB-EBB9-4170-93B9-2873139BB17D}"/>
            </a:ext>
          </a:extLst>
        </xdr:cNvPr>
        <xdr:cNvSpPr/>
      </xdr:nvSpPr>
      <xdr:spPr>
        <a:xfrm>
          <a:off x="2952750" y="9046633"/>
          <a:ext cx="1787300" cy="400050"/>
        </a:xfrm>
        <a:prstGeom prst="rect">
          <a:avLst/>
        </a:prstGeom>
        <a:solidFill>
          <a:srgbClr val="E9C4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fld id="{FCD1DFFC-0782-4F02-95E3-93E604A976F9}" type="TxLink">
            <a:rPr lang="en-US" sz="900" b="1" i="0" u="none" strike="noStrike">
              <a:solidFill>
                <a:schemeClr val="tx1"/>
              </a:solidFill>
              <a:latin typeface="Calibri"/>
              <a:ea typeface="+mn-ea"/>
              <a:cs typeface="Calibri"/>
            </a:rPr>
            <a:pPr marL="0" indent="0" algn="l"/>
            <a:t>Alguns fabricantes fazendo vendas diretas</a:t>
          </a:fld>
          <a:endParaRPr lang="pt-BR" sz="900" b="1" i="0" u="none" strike="noStrike">
            <a:solidFill>
              <a:schemeClr val="tx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600075</xdr:colOff>
      <xdr:row>52</xdr:row>
      <xdr:rowOff>55033</xdr:rowOff>
    </xdr:from>
    <xdr:to>
      <xdr:col>9</xdr:col>
      <xdr:colOff>558575</xdr:colOff>
      <xdr:row>54</xdr:row>
      <xdr:rowOff>74083</xdr:rowOff>
    </xdr:to>
    <xdr:sp macro="" textlink="'Análise Matricial'!C24">
      <xdr:nvSpPr>
        <xdr:cNvPr id="27" name="Retângulo 26">
          <a:extLst>
            <a:ext uri="{FF2B5EF4-FFF2-40B4-BE49-F238E27FC236}">
              <a16:creationId xmlns:a16="http://schemas.microsoft.com/office/drawing/2014/main" id="{72A125A1-8A2C-41F5-98C7-82B547AF59B1}"/>
            </a:ext>
          </a:extLst>
        </xdr:cNvPr>
        <xdr:cNvSpPr/>
      </xdr:nvSpPr>
      <xdr:spPr>
        <a:xfrm>
          <a:off x="2952750" y="9513358"/>
          <a:ext cx="1787300" cy="400050"/>
        </a:xfrm>
        <a:prstGeom prst="rect">
          <a:avLst/>
        </a:prstGeom>
        <a:solidFill>
          <a:srgbClr val="0E959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fld id="{E73580B6-518E-463D-9489-E53901D42B10}" type="TxLink">
            <a:rPr lang="en-US" sz="9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pPr marL="0" indent="0" algn="l"/>
            <a:t>Produtos a pronta entrega pela concorrência</a:t>
          </a:fld>
          <a:endParaRPr lang="pt-BR" sz="900" b="1" i="0" u="none" strike="noStrike">
            <a:solidFill>
              <a:schemeClr val="bg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600075</xdr:colOff>
      <xdr:row>54</xdr:row>
      <xdr:rowOff>131233</xdr:rowOff>
    </xdr:from>
    <xdr:to>
      <xdr:col>9</xdr:col>
      <xdr:colOff>558575</xdr:colOff>
      <xdr:row>56</xdr:row>
      <xdr:rowOff>150283</xdr:rowOff>
    </xdr:to>
    <xdr:sp macro="" textlink="'Análise Matricial'!C25">
      <xdr:nvSpPr>
        <xdr:cNvPr id="28" name="Retângulo 27">
          <a:extLst>
            <a:ext uri="{FF2B5EF4-FFF2-40B4-BE49-F238E27FC236}">
              <a16:creationId xmlns:a16="http://schemas.microsoft.com/office/drawing/2014/main" id="{EAEE43AC-93F9-4358-B04F-13443268BA9C}"/>
            </a:ext>
          </a:extLst>
        </xdr:cNvPr>
        <xdr:cNvSpPr/>
      </xdr:nvSpPr>
      <xdr:spPr>
        <a:xfrm>
          <a:off x="2952750" y="9970558"/>
          <a:ext cx="1787300" cy="400050"/>
        </a:xfrm>
        <a:prstGeom prst="rect">
          <a:avLst/>
        </a:prstGeom>
        <a:solidFill>
          <a:srgbClr val="12747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fld id="{65AAE00A-D0F5-488D-B995-3F0B549CBF42}" type="TxLink">
            <a:rPr lang="en-US" sz="9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pPr marL="0" indent="0" algn="l"/>
            <a:t>Prazo, formas e condições de pgto pela concorrência</a:t>
          </a:fld>
          <a:endParaRPr lang="pt-BR" sz="900" b="1" i="0" u="none" strike="noStrike">
            <a:solidFill>
              <a:schemeClr val="bg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57150</xdr:colOff>
      <xdr:row>2</xdr:row>
      <xdr:rowOff>142875</xdr:rowOff>
    </xdr:from>
    <xdr:to>
      <xdr:col>26</xdr:col>
      <xdr:colOff>9525</xdr:colOff>
      <xdr:row>2</xdr:row>
      <xdr:rowOff>142875</xdr:rowOff>
    </xdr:to>
    <xdr:cxnSp macro="">
      <xdr:nvCxnSpPr>
        <xdr:cNvPr id="29" name="Conector reto 28">
          <a:extLst>
            <a:ext uri="{FF2B5EF4-FFF2-40B4-BE49-F238E27FC236}">
              <a16:creationId xmlns:a16="http://schemas.microsoft.com/office/drawing/2014/main" id="{342A594E-1353-4A57-A5B1-4E7C983B5B95}"/>
            </a:ext>
          </a:extLst>
        </xdr:cNvPr>
        <xdr:cNvCxnSpPr/>
      </xdr:nvCxnSpPr>
      <xdr:spPr>
        <a:xfrm>
          <a:off x="581025" y="533400"/>
          <a:ext cx="12982575" cy="0"/>
        </a:xfrm>
        <a:prstGeom prst="line">
          <a:avLst/>
        </a:prstGeom>
        <a:ln w="28575">
          <a:solidFill>
            <a:srgbClr val="F0716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41</xdr:row>
      <xdr:rowOff>57150</xdr:rowOff>
    </xdr:from>
    <xdr:to>
      <xdr:col>26</xdr:col>
      <xdr:colOff>0</xdr:colOff>
      <xdr:row>41</xdr:row>
      <xdr:rowOff>57150</xdr:rowOff>
    </xdr:to>
    <xdr:cxnSp macro="">
      <xdr:nvCxnSpPr>
        <xdr:cNvPr id="30" name="Conector reto 29">
          <a:extLst>
            <a:ext uri="{FF2B5EF4-FFF2-40B4-BE49-F238E27FC236}">
              <a16:creationId xmlns:a16="http://schemas.microsoft.com/office/drawing/2014/main" id="{18027D15-C3FA-49AD-A2FF-59BE854E9FCC}"/>
            </a:ext>
          </a:extLst>
        </xdr:cNvPr>
        <xdr:cNvCxnSpPr/>
      </xdr:nvCxnSpPr>
      <xdr:spPr>
        <a:xfrm>
          <a:off x="571500" y="7553325"/>
          <a:ext cx="12982575" cy="0"/>
        </a:xfrm>
        <a:prstGeom prst="line">
          <a:avLst/>
        </a:prstGeom>
        <a:ln w="28575">
          <a:solidFill>
            <a:srgbClr val="12747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180975</xdr:colOff>
      <xdr:row>37</xdr:row>
      <xdr:rowOff>171450</xdr:rowOff>
    </xdr:from>
    <xdr:to>
      <xdr:col>27</xdr:col>
      <xdr:colOff>40879</xdr:colOff>
      <xdr:row>41</xdr:row>
      <xdr:rowOff>38100</xdr:rowOff>
    </xdr:to>
    <xdr:grpSp>
      <xdr:nvGrpSpPr>
        <xdr:cNvPr id="31" name="Agrupar 3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5CA7CDD-90A6-4AB8-A4F4-9978DA6AA04B}"/>
            </a:ext>
          </a:extLst>
        </xdr:cNvPr>
        <xdr:cNvGrpSpPr/>
      </xdr:nvGrpSpPr>
      <xdr:grpSpPr>
        <a:xfrm>
          <a:off x="11906250" y="7048500"/>
          <a:ext cx="1783954" cy="514350"/>
          <a:chOff x="3267075" y="4276725"/>
          <a:chExt cx="1783954" cy="514350"/>
        </a:xfrm>
      </xdr:grpSpPr>
      <xdr:grpSp>
        <xdr:nvGrpSpPr>
          <xdr:cNvPr id="32" name="Agrupar 31">
            <a:extLst>
              <a:ext uri="{FF2B5EF4-FFF2-40B4-BE49-F238E27FC236}">
                <a16:creationId xmlns:a16="http://schemas.microsoft.com/office/drawing/2014/main" id="{056B330C-46E9-4C7E-A082-DDD3423AC7C1}"/>
              </a:ext>
            </a:extLst>
          </xdr:cNvPr>
          <xdr:cNvGrpSpPr/>
        </xdr:nvGrpSpPr>
        <xdr:grpSpPr>
          <a:xfrm>
            <a:off x="3267075" y="4429125"/>
            <a:ext cx="1676400" cy="361950"/>
            <a:chOff x="3409950" y="5229225"/>
            <a:chExt cx="1676400" cy="361950"/>
          </a:xfrm>
        </xdr:grpSpPr>
        <xdr:sp macro="" textlink="">
          <xdr:nvSpPr>
            <xdr:cNvPr id="34" name="Retângulo: Cantos Arredondados 33">
              <a:extLst>
                <a:ext uri="{FF2B5EF4-FFF2-40B4-BE49-F238E27FC236}">
                  <a16:creationId xmlns:a16="http://schemas.microsoft.com/office/drawing/2014/main" id="{375AD723-3D30-45AC-A029-DA815A33ADAE}"/>
                </a:ext>
              </a:extLst>
            </xdr:cNvPr>
            <xdr:cNvSpPr/>
          </xdr:nvSpPr>
          <xdr:spPr>
            <a:xfrm>
              <a:off x="3409950" y="5229225"/>
              <a:ext cx="1676400" cy="361950"/>
            </a:xfrm>
            <a:prstGeom prst="roundRect">
              <a:avLst>
                <a:gd name="adj" fmla="val 36696"/>
              </a:avLst>
            </a:prstGeom>
            <a:solidFill>
              <a:schemeClr val="bg1"/>
            </a:solidFill>
            <a:ln>
              <a:noFill/>
            </a:ln>
            <a:effectLst>
              <a:outerShdw blurRad="317500" sx="102000" sy="102000" algn="ctr" rotWithShape="0">
                <a:prstClr val="black">
                  <a:alpha val="7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5" name="CaixaDeTexto 34">
              <a:extLst>
                <a:ext uri="{FF2B5EF4-FFF2-40B4-BE49-F238E27FC236}">
                  <a16:creationId xmlns:a16="http://schemas.microsoft.com/office/drawing/2014/main" id="{84C657EB-AA93-43FE-A31F-92F2543BA420}"/>
                </a:ext>
              </a:extLst>
            </xdr:cNvPr>
            <xdr:cNvSpPr txBox="1"/>
          </xdr:nvSpPr>
          <xdr:spPr>
            <a:xfrm>
              <a:off x="3743324" y="5276850"/>
              <a:ext cx="12858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r"/>
              <a:r>
                <a:rPr lang="en-US" sz="1400" b="1" i="0" u="none" strike="noStrike">
                  <a:solidFill>
                    <a:srgbClr val="414656"/>
                  </a:solidFill>
                  <a:latin typeface="Calibri"/>
                  <a:cs typeface="Calibri"/>
                </a:rPr>
                <a:t>zeplanilha.com</a:t>
              </a:r>
            </a:p>
          </xdr:txBody>
        </xdr:sp>
        <xdr:pic>
          <xdr:nvPicPr>
            <xdr:cNvPr id="36" name="Imagem 35">
              <a:extLst>
                <a:ext uri="{FF2B5EF4-FFF2-40B4-BE49-F238E27FC236}">
                  <a16:creationId xmlns:a16="http://schemas.microsoft.com/office/drawing/2014/main" id="{CB824975-7800-4B62-AA05-75D89D19F66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438525" y="5267326"/>
              <a:ext cx="331141" cy="304800"/>
            </a:xfrm>
            <a:prstGeom prst="rect">
              <a:avLst/>
            </a:prstGeom>
          </xdr:spPr>
        </xdr:pic>
      </xdr:grpSp>
      <xdr:sp macro="" textlink="">
        <xdr:nvSpPr>
          <xdr:cNvPr id="33" name="CaixaDeTexto 32">
            <a:extLst>
              <a:ext uri="{FF2B5EF4-FFF2-40B4-BE49-F238E27FC236}">
                <a16:creationId xmlns:a16="http://schemas.microsoft.com/office/drawing/2014/main" id="{E395FB37-8857-4FA4-91CF-9AEE74E39B36}"/>
              </a:ext>
            </a:extLst>
          </xdr:cNvPr>
          <xdr:cNvSpPr txBox="1"/>
        </xdr:nvSpPr>
        <xdr:spPr>
          <a:xfrm>
            <a:off x="3419475" y="4276725"/>
            <a:ext cx="16315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fld id="{52B2786B-7211-45CD-ABA0-85DCD9218EC2}" type="TxLink">
              <a:rPr lang="en-US" sz="1100" b="1" i="0" u="none" strike="noStrike">
                <a:solidFill>
                  <a:schemeClr val="bg1">
                    <a:lumMod val="50000"/>
                  </a:schemeClr>
                </a:solidFill>
                <a:latin typeface="Calibri"/>
                <a:cs typeface="Calibri"/>
              </a:rPr>
              <a:pPr algn="ctr"/>
              <a:t>desenvolvido por</a:t>
            </a:fld>
            <a:endParaRPr lang="pt-BR" sz="1600" b="1">
              <a:solidFill>
                <a:schemeClr val="bg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23</xdr:col>
      <xdr:colOff>295275</xdr:colOff>
      <xdr:row>0</xdr:row>
      <xdr:rowOff>0</xdr:rowOff>
    </xdr:from>
    <xdr:to>
      <xdr:col>27</xdr:col>
      <xdr:colOff>155179</xdr:colOff>
      <xdr:row>2</xdr:row>
      <xdr:rowOff>95250</xdr:rowOff>
    </xdr:to>
    <xdr:grpSp>
      <xdr:nvGrpSpPr>
        <xdr:cNvPr id="43" name="Agrupar 4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8A4AC3B-A37B-4D41-A12D-C8EFCC15375A}"/>
            </a:ext>
          </a:extLst>
        </xdr:cNvPr>
        <xdr:cNvGrpSpPr/>
      </xdr:nvGrpSpPr>
      <xdr:grpSpPr>
        <a:xfrm>
          <a:off x="12020550" y="0"/>
          <a:ext cx="1783954" cy="514350"/>
          <a:chOff x="3267075" y="4276725"/>
          <a:chExt cx="1783954" cy="514350"/>
        </a:xfrm>
      </xdr:grpSpPr>
      <xdr:grpSp>
        <xdr:nvGrpSpPr>
          <xdr:cNvPr id="44" name="Agrupar 43">
            <a:extLst>
              <a:ext uri="{FF2B5EF4-FFF2-40B4-BE49-F238E27FC236}">
                <a16:creationId xmlns:a16="http://schemas.microsoft.com/office/drawing/2014/main" id="{E0208807-9479-4BF6-B7A5-F4637E71B1FD}"/>
              </a:ext>
            </a:extLst>
          </xdr:cNvPr>
          <xdr:cNvGrpSpPr/>
        </xdr:nvGrpSpPr>
        <xdr:grpSpPr>
          <a:xfrm>
            <a:off x="3267075" y="4429125"/>
            <a:ext cx="1676400" cy="361950"/>
            <a:chOff x="3409950" y="5229225"/>
            <a:chExt cx="1676400" cy="361950"/>
          </a:xfrm>
        </xdr:grpSpPr>
        <xdr:sp macro="" textlink="">
          <xdr:nvSpPr>
            <xdr:cNvPr id="46" name="Retângulo: Cantos Arredondados 45">
              <a:extLst>
                <a:ext uri="{FF2B5EF4-FFF2-40B4-BE49-F238E27FC236}">
                  <a16:creationId xmlns:a16="http://schemas.microsoft.com/office/drawing/2014/main" id="{5B975AAA-2A57-4EC4-80D6-F41A3336695D}"/>
                </a:ext>
              </a:extLst>
            </xdr:cNvPr>
            <xdr:cNvSpPr/>
          </xdr:nvSpPr>
          <xdr:spPr>
            <a:xfrm>
              <a:off x="3409950" y="5229225"/>
              <a:ext cx="1676400" cy="361950"/>
            </a:xfrm>
            <a:prstGeom prst="roundRect">
              <a:avLst>
                <a:gd name="adj" fmla="val 36696"/>
              </a:avLst>
            </a:prstGeom>
            <a:solidFill>
              <a:schemeClr val="bg1"/>
            </a:solidFill>
            <a:ln>
              <a:noFill/>
            </a:ln>
            <a:effectLst>
              <a:outerShdw blurRad="317500" sx="102000" sy="102000" algn="ctr" rotWithShape="0">
                <a:prstClr val="black">
                  <a:alpha val="7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7" name="CaixaDeTexto 46">
              <a:extLst>
                <a:ext uri="{FF2B5EF4-FFF2-40B4-BE49-F238E27FC236}">
                  <a16:creationId xmlns:a16="http://schemas.microsoft.com/office/drawing/2014/main" id="{2E794CF3-9A3A-441D-8FE9-D578A100EA1D}"/>
                </a:ext>
              </a:extLst>
            </xdr:cNvPr>
            <xdr:cNvSpPr txBox="1"/>
          </xdr:nvSpPr>
          <xdr:spPr>
            <a:xfrm>
              <a:off x="3743324" y="5276850"/>
              <a:ext cx="12858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r"/>
              <a:r>
                <a:rPr lang="en-US" sz="1400" b="1" i="0" u="none" strike="noStrike">
                  <a:solidFill>
                    <a:srgbClr val="414656"/>
                  </a:solidFill>
                  <a:latin typeface="Calibri"/>
                  <a:cs typeface="Calibri"/>
                </a:rPr>
                <a:t>zeplanilha.com</a:t>
              </a:r>
            </a:p>
          </xdr:txBody>
        </xdr:sp>
        <xdr:pic>
          <xdr:nvPicPr>
            <xdr:cNvPr id="48" name="Imagem 47">
              <a:extLst>
                <a:ext uri="{FF2B5EF4-FFF2-40B4-BE49-F238E27FC236}">
                  <a16:creationId xmlns:a16="http://schemas.microsoft.com/office/drawing/2014/main" id="{EA29BFDA-7E51-48F0-A445-51A752CF1B6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438525" y="5267326"/>
              <a:ext cx="331141" cy="304800"/>
            </a:xfrm>
            <a:prstGeom prst="rect">
              <a:avLst/>
            </a:prstGeom>
          </xdr:spPr>
        </xdr:pic>
      </xdr:grpSp>
      <xdr:sp macro="" textlink="">
        <xdr:nvSpPr>
          <xdr:cNvPr id="45" name="CaixaDeTexto 44">
            <a:extLst>
              <a:ext uri="{FF2B5EF4-FFF2-40B4-BE49-F238E27FC236}">
                <a16:creationId xmlns:a16="http://schemas.microsoft.com/office/drawing/2014/main" id="{C83A0B28-AB8F-4B20-AA8F-8D64DD68BE22}"/>
              </a:ext>
            </a:extLst>
          </xdr:cNvPr>
          <xdr:cNvSpPr txBox="1"/>
        </xdr:nvSpPr>
        <xdr:spPr>
          <a:xfrm>
            <a:off x="3419475" y="4276725"/>
            <a:ext cx="16315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fld id="{52B2786B-7211-45CD-ABA0-85DCD9218EC2}" type="TxLink">
              <a:rPr lang="en-US" sz="1100" b="1" i="0" u="none" strike="noStrike">
                <a:solidFill>
                  <a:schemeClr val="bg1">
                    <a:lumMod val="50000"/>
                  </a:schemeClr>
                </a:solidFill>
                <a:latin typeface="Calibri"/>
                <a:cs typeface="Calibri"/>
              </a:rPr>
              <a:pPr algn="ctr"/>
              <a:t>desenvolvido por</a:t>
            </a:fld>
            <a:endParaRPr lang="pt-BR" sz="1600" b="1">
              <a:solidFill>
                <a:schemeClr val="bg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3</xdr:col>
      <xdr:colOff>66675</xdr:colOff>
      <xdr:row>1</xdr:row>
      <xdr:rowOff>9525</xdr:rowOff>
    </xdr:from>
    <xdr:to>
      <xdr:col>6</xdr:col>
      <xdr:colOff>347438</xdr:colOff>
      <xdr:row>2</xdr:row>
      <xdr:rowOff>47625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BC771141-0EB4-4B80-99BF-397566C00CD5}"/>
            </a:ext>
          </a:extLst>
        </xdr:cNvPr>
        <xdr:cNvGrpSpPr/>
      </xdr:nvGrpSpPr>
      <xdr:grpSpPr>
        <a:xfrm>
          <a:off x="590550" y="66675"/>
          <a:ext cx="2109563" cy="400050"/>
          <a:chOff x="371475" y="276225"/>
          <a:chExt cx="2109563" cy="400050"/>
        </a:xfrm>
      </xdr:grpSpPr>
      <xdr:grpSp>
        <xdr:nvGrpSpPr>
          <xdr:cNvPr id="20" name="Agrupar 1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55420D0-1C7F-F604-EB7E-4BBDEE37F524}"/>
              </a:ext>
            </a:extLst>
          </xdr:cNvPr>
          <xdr:cNvGrpSpPr/>
        </xdr:nvGrpSpPr>
        <xdr:grpSpPr>
          <a:xfrm>
            <a:off x="371475" y="276225"/>
            <a:ext cx="1762125" cy="400050"/>
            <a:chOff x="13030200" y="2486025"/>
            <a:chExt cx="1762125" cy="400050"/>
          </a:xfrm>
        </xdr:grpSpPr>
        <xdr:sp macro="" textlink="">
          <xdr:nvSpPr>
            <xdr:cNvPr id="22" name="Retângulo: Cantos Arredondados 21">
              <a:extLst>
                <a:ext uri="{FF2B5EF4-FFF2-40B4-BE49-F238E27FC236}">
                  <a16:creationId xmlns:a16="http://schemas.microsoft.com/office/drawing/2014/main" id="{4C0F7E30-C7BC-FCC7-14AD-2C41A357E1E4}"/>
                </a:ext>
              </a:extLst>
            </xdr:cNvPr>
            <xdr:cNvSpPr/>
          </xdr:nvSpPr>
          <xdr:spPr>
            <a:xfrm>
              <a:off x="13030200" y="2486025"/>
              <a:ext cx="1762125" cy="400050"/>
            </a:xfrm>
            <a:prstGeom prst="roundRect">
              <a:avLst>
                <a:gd name="adj" fmla="val 18177"/>
              </a:avLst>
            </a:prstGeom>
            <a:solidFill>
              <a:srgbClr val="127475"/>
            </a:solidFill>
            <a:ln>
              <a:noFill/>
            </a:ln>
            <a:effectLst>
              <a:outerShdw blurRad="50800" dist="38100" dir="2700000" algn="tl" rotWithShape="0">
                <a:srgbClr val="0E9594">
                  <a:alpha val="60000"/>
                </a:srgb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pt-BR" sz="1100">
                <a:solidFill>
                  <a:schemeClr val="bg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23" name="CaixaDeTexto 22">
              <a:extLst>
                <a:ext uri="{FF2B5EF4-FFF2-40B4-BE49-F238E27FC236}">
                  <a16:creationId xmlns:a16="http://schemas.microsoft.com/office/drawing/2014/main" id="{490E26DD-9100-269D-ED66-6B2199DF5196}"/>
                </a:ext>
              </a:extLst>
            </xdr:cNvPr>
            <xdr:cNvSpPr txBox="1"/>
          </xdr:nvSpPr>
          <xdr:spPr>
            <a:xfrm>
              <a:off x="13149262" y="2552700"/>
              <a:ext cx="1524001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indent="0"/>
              <a:r>
                <a:rPr lang="en-US" sz="1100" b="1" i="0" u="none" strike="noStrike">
                  <a:solidFill>
                    <a:schemeClr val="bg1">
                      <a:lumMod val="95000"/>
                    </a:schemeClr>
                  </a:solidFill>
                  <a:latin typeface="Calibri"/>
                  <a:ea typeface="+mn-ea"/>
                  <a:cs typeface="Calibri"/>
                </a:rPr>
                <a:t>Desbloquear Planilha</a:t>
              </a:r>
            </a:p>
          </xdr:txBody>
        </xdr:sp>
      </xdr:grpSp>
      <xdr:sp macro="" textlink="">
        <xdr:nvSpPr>
          <xdr:cNvPr id="21" name="CaixaDeTexto 20">
            <a:extLst>
              <a:ext uri="{FF2B5EF4-FFF2-40B4-BE49-F238E27FC236}">
                <a16:creationId xmlns:a16="http://schemas.microsoft.com/office/drawing/2014/main" id="{0F3257CC-6D8E-2794-6B38-7A5D690B6FBE}"/>
              </a:ext>
            </a:extLst>
          </xdr:cNvPr>
          <xdr:cNvSpPr txBox="1"/>
        </xdr:nvSpPr>
        <xdr:spPr>
          <a:xfrm>
            <a:off x="2143125" y="342900"/>
            <a:ext cx="33791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200" b="1"/>
              <a:t>&lt;&lt;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1.%20ZEPLANILHA\02.%20Zeplanilha%203.0\12.%20Downloads\01.%20Dashboards\Dashboard85.xlsx" TargetMode="External"/><Relationship Id="rId1" Type="http://schemas.openxmlformats.org/officeDocument/2006/relationships/externalLinkPath" Target="/01.%20ZEPLANILHA/02.%20Zeplanilha%203.0/12.%20Downloads/01.%20Dashboards/Dashboard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é Planilha"/>
      <sheetName val="Dashboard"/>
      <sheetName val="Dados"/>
      <sheetName val="Logotipos"/>
    </sheetNames>
    <sheetDataSet>
      <sheetData sheetId="0"/>
      <sheetData sheetId="1"/>
      <sheetData sheetId="2">
        <row r="16">
          <cell r="K16" t="str">
            <v>Guerreiros</v>
          </cell>
        </row>
        <row r="17">
          <cell r="K17" t="str">
            <v>Spartans</v>
          </cell>
        </row>
        <row r="18">
          <cell r="K18" t="str">
            <v>Águia</v>
          </cell>
        </row>
        <row r="19">
          <cell r="K19" t="str">
            <v>HorsePower</v>
          </cell>
        </row>
      </sheetData>
      <sheetData sheetId="3">
        <row r="2">
          <cell r="B2" t="str">
            <v>Spartans</v>
          </cell>
        </row>
        <row r="3">
          <cell r="B3" t="str">
            <v>Águia</v>
          </cell>
        </row>
        <row r="4">
          <cell r="B4" t="str">
            <v>HorsePower</v>
          </cell>
        </row>
        <row r="5">
          <cell r="B5" t="str">
            <v>Guerreiros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9579-0DDD-41D8-8107-76C7F5561C9C}">
  <dimension ref="A2:B7"/>
  <sheetViews>
    <sheetView tabSelected="1" workbookViewId="0"/>
  </sheetViews>
  <sheetFormatPr defaultRowHeight="15" x14ac:dyDescent="0.25"/>
  <cols>
    <col min="1" max="1" width="3" style="202" customWidth="1"/>
    <col min="2" max="16384" width="9.140625" style="202"/>
  </cols>
  <sheetData>
    <row r="2" spans="1:2" ht="31.5" x14ac:dyDescent="0.5">
      <c r="B2" s="203" t="s">
        <v>44</v>
      </c>
    </row>
    <row r="3" spans="1:2" x14ac:dyDescent="0.25">
      <c r="A3" s="204" t="s">
        <v>45</v>
      </c>
      <c r="B3" s="202" t="s">
        <v>46</v>
      </c>
    </row>
    <row r="7" spans="1:2" x14ac:dyDescent="0.25">
      <c r="A7" s="204" t="s">
        <v>45</v>
      </c>
      <c r="B7" s="202" t="s">
        <v>47</v>
      </c>
    </row>
  </sheetData>
  <sheetProtection algorithmName="SHA-512" hashValue="kG5CcXvOsctZ+lW8kxTtk0QfES8cwWSMx49JMzxbXHd+K1XeNw1UQA+/Gr2sR8PxpLtcQMnqgQBME3KcmDCsHg==" saltValue="zdQ2ocbU8voOpupskzd1zQ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3113C-F45B-4F7E-9BE5-475EDCB3CECB}">
  <sheetPr codeName="Planilha1"/>
  <dimension ref="D10"/>
  <sheetViews>
    <sheetView workbookViewId="0"/>
  </sheetViews>
  <sheetFormatPr defaultRowHeight="15" x14ac:dyDescent="0.25"/>
  <cols>
    <col min="1" max="16384" width="9.140625" style="141"/>
  </cols>
  <sheetData>
    <row r="10" spans="4:4" x14ac:dyDescent="0.25">
      <c r="D10" s="140"/>
    </row>
  </sheetData>
  <sheetProtection algorithmName="SHA-512" hashValue="aZR+n47bXr0Cp7Ipl+0Br7/CvS30g/N7ZjY3XUXAylyTYuYYf7VRx9PRh+YCI3DIg5XVyt1xDsB8VPl5MmSFwg==" saltValue="Yeb+3LHmZuuLgbC4sg7i4g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2805-E2BA-490A-B320-4048E37696D4}">
  <sheetPr codeName="Planilha2"/>
  <dimension ref="B1:L27"/>
  <sheetViews>
    <sheetView showGridLines="0" workbookViewId="0">
      <selection activeCell="I8" sqref="I8"/>
    </sheetView>
  </sheetViews>
  <sheetFormatPr defaultColWidth="8.85546875" defaultRowHeight="15" customHeight="1" x14ac:dyDescent="0.25"/>
  <cols>
    <col min="1" max="1" width="5.28515625" customWidth="1"/>
    <col min="2" max="2" width="3.5703125" customWidth="1"/>
    <col min="3" max="3" width="4.7109375" customWidth="1"/>
    <col min="4" max="4" width="2.28515625" customWidth="1"/>
    <col min="5" max="5" width="64" customWidth="1"/>
    <col min="6" max="6" width="2.28515625" customWidth="1"/>
    <col min="7" max="7" width="4.7109375" customWidth="1"/>
    <col min="8" max="8" width="2.28515625" customWidth="1"/>
    <col min="9" max="9" width="64" customWidth="1"/>
    <col min="10" max="10" width="2.28515625" customWidth="1"/>
    <col min="11" max="11" width="4.7109375" customWidth="1"/>
    <col min="12" max="12" width="3.5703125" customWidth="1"/>
  </cols>
  <sheetData>
    <row r="1" spans="2:12" ht="58.5" customHeight="1" x14ac:dyDescent="0.25"/>
    <row r="2" spans="2:12" ht="7.15" customHeight="1" x14ac:dyDescent="0.25"/>
    <row r="3" spans="2:12" ht="28.5" customHeight="1" x14ac:dyDescent="0.25">
      <c r="B3" s="22"/>
      <c r="C3" s="23"/>
      <c r="D3" s="23"/>
      <c r="E3" s="142" t="s">
        <v>5</v>
      </c>
      <c r="F3" s="142"/>
      <c r="G3" s="142"/>
      <c r="H3" s="142"/>
      <c r="I3" s="142"/>
      <c r="J3" s="23"/>
      <c r="K3" s="23"/>
      <c r="L3" s="24"/>
    </row>
    <row r="4" spans="2:12" ht="7.15" customHeight="1" x14ac:dyDescent="0.25">
      <c r="B4" s="12"/>
      <c r="C4" s="1"/>
      <c r="D4" s="2"/>
      <c r="E4" s="1"/>
      <c r="F4" s="2"/>
      <c r="G4" s="1"/>
      <c r="H4" s="2"/>
      <c r="I4" s="1"/>
      <c r="J4" s="2"/>
      <c r="K4" s="1"/>
      <c r="L4" s="13"/>
    </row>
    <row r="5" spans="2:12" ht="13.5" customHeight="1" x14ac:dyDescent="0.25">
      <c r="B5" s="12"/>
      <c r="C5" s="153" t="s">
        <v>3</v>
      </c>
      <c r="D5" s="31"/>
      <c r="E5" s="31"/>
      <c r="F5" s="32"/>
      <c r="G5" s="1"/>
      <c r="H5" s="27"/>
      <c r="I5" s="28"/>
      <c r="J5" s="28"/>
      <c r="K5" s="144" t="s">
        <v>2</v>
      </c>
      <c r="L5" s="13"/>
    </row>
    <row r="6" spans="2:12" ht="21.75" customHeight="1" thickBot="1" x14ac:dyDescent="0.3">
      <c r="B6" s="12"/>
      <c r="C6" s="154"/>
      <c r="D6" s="1"/>
      <c r="E6" s="46" t="s">
        <v>42</v>
      </c>
      <c r="F6" s="26"/>
      <c r="G6" s="1"/>
      <c r="H6" s="25"/>
      <c r="I6" s="49" t="s">
        <v>21</v>
      </c>
      <c r="J6" s="1"/>
      <c r="K6" s="145"/>
      <c r="L6" s="13"/>
    </row>
    <row r="7" spans="2:12" ht="21.75" customHeight="1" thickBot="1" x14ac:dyDescent="0.3">
      <c r="B7" s="12"/>
      <c r="C7" s="154"/>
      <c r="D7" s="1"/>
      <c r="E7" s="47" t="s">
        <v>43</v>
      </c>
      <c r="F7" s="26"/>
      <c r="G7" s="1"/>
      <c r="H7" s="25"/>
      <c r="I7" s="50" t="s">
        <v>22</v>
      </c>
      <c r="J7" s="1"/>
      <c r="K7" s="145"/>
      <c r="L7" s="13"/>
    </row>
    <row r="8" spans="2:12" ht="21.75" customHeight="1" thickBot="1" x14ac:dyDescent="0.3">
      <c r="B8" s="12"/>
      <c r="C8" s="154"/>
      <c r="D8" s="1"/>
      <c r="E8" s="47" t="s">
        <v>11</v>
      </c>
      <c r="F8" s="26"/>
      <c r="G8" s="1"/>
      <c r="H8" s="25"/>
      <c r="I8" s="50" t="s">
        <v>23</v>
      </c>
      <c r="J8" s="1"/>
      <c r="K8" s="145"/>
      <c r="L8" s="13"/>
    </row>
    <row r="9" spans="2:12" ht="21.75" customHeight="1" thickBot="1" x14ac:dyDescent="0.3">
      <c r="B9" s="12"/>
      <c r="C9" s="154"/>
      <c r="D9" s="1"/>
      <c r="E9" s="47" t="s">
        <v>12</v>
      </c>
      <c r="F9" s="26"/>
      <c r="G9" s="1"/>
      <c r="H9" s="25"/>
      <c r="I9" s="50" t="s">
        <v>38</v>
      </c>
      <c r="J9" s="1"/>
      <c r="K9" s="145"/>
      <c r="L9" s="13"/>
    </row>
    <row r="10" spans="2:12" ht="21.75" customHeight="1" x14ac:dyDescent="0.25">
      <c r="B10" s="12"/>
      <c r="C10" s="154"/>
      <c r="D10" s="1"/>
      <c r="E10" s="48" t="s">
        <v>13</v>
      </c>
      <c r="F10" s="26"/>
      <c r="G10" s="1"/>
      <c r="H10" s="25"/>
      <c r="I10" s="51" t="s">
        <v>24</v>
      </c>
      <c r="J10" s="1"/>
      <c r="K10" s="145"/>
      <c r="L10" s="13"/>
    </row>
    <row r="11" spans="2:12" ht="9" customHeight="1" x14ac:dyDescent="0.25">
      <c r="B11" s="12"/>
      <c r="C11" s="155"/>
      <c r="D11" s="33"/>
      <c r="E11" s="33"/>
      <c r="F11" s="34"/>
      <c r="G11" s="1"/>
      <c r="H11" s="29"/>
      <c r="I11" s="30"/>
      <c r="J11" s="30"/>
      <c r="K11" s="146"/>
      <c r="L11" s="13"/>
    </row>
    <row r="12" spans="2:12" ht="13.5" customHeight="1" x14ac:dyDescent="0.25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6"/>
    </row>
    <row r="13" spans="2:12" ht="27.75" customHeight="1" x14ac:dyDescent="0.25">
      <c r="C13" s="1"/>
      <c r="D13" s="1"/>
      <c r="E13" s="1"/>
      <c r="F13" s="1"/>
      <c r="G13" s="1"/>
      <c r="H13" s="1"/>
      <c r="I13" s="1"/>
      <c r="J13" s="1"/>
      <c r="K13" s="1"/>
    </row>
    <row r="14" spans="2:12" ht="13.5" customHeight="1" x14ac:dyDescent="0.25">
      <c r="B14" s="10"/>
      <c r="C14" s="17"/>
      <c r="D14" s="17"/>
      <c r="E14" s="17"/>
      <c r="F14" s="17"/>
      <c r="G14" s="17"/>
      <c r="H14" s="17"/>
      <c r="I14" s="17"/>
      <c r="J14" s="17"/>
      <c r="K14" s="17"/>
      <c r="L14" s="11"/>
    </row>
    <row r="15" spans="2:12" ht="9" customHeight="1" x14ac:dyDescent="0.25">
      <c r="B15" s="12"/>
      <c r="C15" s="150" t="s">
        <v>0</v>
      </c>
      <c r="D15" s="40"/>
      <c r="E15" s="40"/>
      <c r="F15" s="41"/>
      <c r="G15" s="1"/>
      <c r="H15" s="35"/>
      <c r="I15" s="36"/>
      <c r="J15" s="36"/>
      <c r="K15" s="147" t="s">
        <v>1</v>
      </c>
      <c r="L15" s="13"/>
    </row>
    <row r="16" spans="2:12" ht="21.75" customHeight="1" thickBot="1" x14ac:dyDescent="0.3">
      <c r="B16" s="12"/>
      <c r="C16" s="151"/>
      <c r="D16" s="1"/>
      <c r="E16" s="55" t="s">
        <v>15</v>
      </c>
      <c r="F16" s="42"/>
      <c r="G16" s="1"/>
      <c r="H16" s="37"/>
      <c r="I16" s="52" t="s">
        <v>16</v>
      </c>
      <c r="J16" s="1"/>
      <c r="K16" s="148"/>
      <c r="L16" s="13"/>
    </row>
    <row r="17" spans="2:12" ht="21.75" customHeight="1" thickBot="1" x14ac:dyDescent="0.3">
      <c r="B17" s="12"/>
      <c r="C17" s="151"/>
      <c r="D17" s="1"/>
      <c r="E17" s="56" t="s">
        <v>9</v>
      </c>
      <c r="F17" s="42"/>
      <c r="G17" s="1"/>
      <c r="H17" s="37"/>
      <c r="I17" s="53" t="s">
        <v>18</v>
      </c>
      <c r="J17" s="1"/>
      <c r="K17" s="148"/>
      <c r="L17" s="13"/>
    </row>
    <row r="18" spans="2:12" ht="21.75" customHeight="1" thickBot="1" x14ac:dyDescent="0.3">
      <c r="B18" s="12"/>
      <c r="C18" s="151"/>
      <c r="D18" s="1"/>
      <c r="E18" s="56" t="s">
        <v>8</v>
      </c>
      <c r="F18" s="42"/>
      <c r="G18" s="1"/>
      <c r="H18" s="37"/>
      <c r="I18" s="53" t="s">
        <v>17</v>
      </c>
      <c r="J18" s="1"/>
      <c r="K18" s="148"/>
      <c r="L18" s="13"/>
    </row>
    <row r="19" spans="2:12" ht="21.75" customHeight="1" thickBot="1" x14ac:dyDescent="0.3">
      <c r="B19" s="12"/>
      <c r="C19" s="151"/>
      <c r="D19" s="1"/>
      <c r="E19" s="56" t="s">
        <v>10</v>
      </c>
      <c r="F19" s="42"/>
      <c r="G19" s="1"/>
      <c r="H19" s="37"/>
      <c r="I19" s="53" t="s">
        <v>19</v>
      </c>
      <c r="J19" s="1"/>
      <c r="K19" s="148"/>
      <c r="L19" s="13"/>
    </row>
    <row r="20" spans="2:12" ht="21.75" customHeight="1" x14ac:dyDescent="0.25">
      <c r="B20" s="12"/>
      <c r="C20" s="151"/>
      <c r="D20" s="1"/>
      <c r="E20" s="57" t="s">
        <v>14</v>
      </c>
      <c r="F20" s="42"/>
      <c r="G20" s="1"/>
      <c r="H20" s="37"/>
      <c r="I20" s="54" t="s">
        <v>20</v>
      </c>
      <c r="J20" s="1"/>
      <c r="K20" s="148"/>
      <c r="L20" s="13"/>
    </row>
    <row r="21" spans="2:12" ht="7.5" customHeight="1" x14ac:dyDescent="0.25">
      <c r="B21" s="12"/>
      <c r="C21" s="152"/>
      <c r="D21" s="43"/>
      <c r="E21" s="43"/>
      <c r="F21" s="44"/>
      <c r="G21" s="1"/>
      <c r="H21" s="38"/>
      <c r="I21" s="39"/>
      <c r="J21" s="39"/>
      <c r="K21" s="149"/>
      <c r="L21" s="13"/>
    </row>
    <row r="22" spans="2:12" ht="13.5" customHeight="1" x14ac:dyDescent="0.25">
      <c r="B22" s="12"/>
      <c r="C22" s="3"/>
      <c r="D22" s="1"/>
      <c r="E22" s="1"/>
      <c r="F22" s="1"/>
      <c r="G22" s="1"/>
      <c r="H22" s="1"/>
      <c r="I22" s="1"/>
      <c r="J22" s="1"/>
      <c r="K22" s="3"/>
      <c r="L22" s="13"/>
    </row>
    <row r="23" spans="2:12" ht="28.5" customHeight="1" x14ac:dyDescent="0.25">
      <c r="B23" s="18"/>
      <c r="C23" s="19"/>
      <c r="D23" s="20"/>
      <c r="E23" s="143" t="s">
        <v>4</v>
      </c>
      <c r="F23" s="143"/>
      <c r="G23" s="143"/>
      <c r="H23" s="143"/>
      <c r="I23" s="143"/>
      <c r="J23" s="20"/>
      <c r="K23" s="19"/>
      <c r="L23" s="21"/>
    </row>
    <row r="24" spans="2:12" ht="7.15" customHeight="1" x14ac:dyDescent="0.25">
      <c r="C24" s="3"/>
      <c r="D24" s="1"/>
      <c r="E24" s="1"/>
      <c r="F24" s="1"/>
      <c r="G24" s="1"/>
      <c r="H24" s="1"/>
      <c r="I24" s="1"/>
      <c r="J24" s="1"/>
      <c r="K24" s="3"/>
    </row>
    <row r="25" spans="2:12" ht="7.15" customHeight="1" x14ac:dyDescent="0.25"/>
    <row r="26" spans="2:12" ht="24.75" customHeight="1" x14ac:dyDescent="0.3">
      <c r="E26" s="7" t="s">
        <v>6</v>
      </c>
      <c r="F26" s="8"/>
      <c r="G26" s="8"/>
      <c r="H26" s="8"/>
      <c r="I26" s="7" t="s">
        <v>7</v>
      </c>
    </row>
    <row r="27" spans="2:12" ht="15" customHeight="1" x14ac:dyDescent="0.3">
      <c r="E27" s="9"/>
      <c r="F27" s="9"/>
      <c r="G27" s="9"/>
      <c r="H27" s="9"/>
      <c r="I27" s="9"/>
    </row>
  </sheetData>
  <sheetProtection algorithmName="SHA-512" hashValue="gJTwxUEFuS3w+c80KdJdGKPBjtH1FyIJfr3XnvVSGgk9pQO0bvff0uWxXp9jE8dUUQ+n9BYH//FRtoSbGzMz6g==" saltValue="hmcj3PKAeUDge1YQCCQPCw==" spinCount="100000" sheet="1" objects="1" scenarios="1"/>
  <mergeCells count="6">
    <mergeCell ref="E3:I3"/>
    <mergeCell ref="E23:I23"/>
    <mergeCell ref="K5:K11"/>
    <mergeCell ref="K15:K21"/>
    <mergeCell ref="C15:C21"/>
    <mergeCell ref="C5:C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995BC-6A46-4E16-9E7B-922AA61D041A}">
  <sheetPr codeName="Planilha3"/>
  <dimension ref="C1:AI100"/>
  <sheetViews>
    <sheetView showGridLines="0" workbookViewId="0">
      <selection activeCell="N34" sqref="N34"/>
    </sheetView>
  </sheetViews>
  <sheetFormatPr defaultColWidth="8.85546875" defaultRowHeight="18" customHeight="1" x14ac:dyDescent="0.25"/>
  <cols>
    <col min="1" max="1" width="5.140625" style="61" customWidth="1"/>
    <col min="2" max="2" width="1.85546875" style="61" customWidth="1"/>
    <col min="3" max="3" width="6.28515625" style="61" customWidth="1"/>
    <col min="4" max="4" width="1.85546875" style="61" customWidth="1"/>
    <col min="5" max="8" width="11.140625" style="61" customWidth="1"/>
    <col min="9" max="10" width="1.85546875" style="61" customWidth="1"/>
    <col min="11" max="15" width="8.5703125" style="61" customWidth="1"/>
    <col min="16" max="16" width="1.85546875" style="61" customWidth="1"/>
    <col min="17" max="17" width="7" style="61" customWidth="1"/>
    <col min="18" max="18" width="1.85546875" style="61" customWidth="1"/>
    <col min="19" max="23" width="8.5703125" style="61" customWidth="1"/>
    <col min="24" max="24" width="1.85546875" style="61" customWidth="1"/>
    <col min="25" max="25" width="0.5703125" style="61" customWidth="1"/>
    <col min="26" max="16384" width="8.85546875" style="61"/>
  </cols>
  <sheetData>
    <row r="1" spans="3:25" ht="49.5" customHeight="1" x14ac:dyDescent="0.25"/>
    <row r="2" spans="3:25" ht="6" customHeight="1" thickBot="1" x14ac:dyDescent="0.3">
      <c r="J2" s="80"/>
      <c r="K2" s="81"/>
      <c r="L2" s="81"/>
      <c r="M2" s="81"/>
      <c r="N2" s="81"/>
      <c r="O2" s="81"/>
      <c r="P2" s="82"/>
      <c r="R2" s="83"/>
      <c r="S2" s="84"/>
      <c r="T2" s="84"/>
      <c r="U2" s="84"/>
      <c r="V2" s="84"/>
      <c r="W2" s="84"/>
      <c r="X2" s="85"/>
    </row>
    <row r="3" spans="3:25" ht="15" customHeight="1" thickTop="1" thickBot="1" x14ac:dyDescent="0.3">
      <c r="C3" s="169" t="s">
        <v>0</v>
      </c>
      <c r="D3" s="86"/>
      <c r="E3" s="86"/>
      <c r="F3" s="86"/>
      <c r="G3" s="86"/>
      <c r="H3" s="86"/>
      <c r="I3" s="86"/>
      <c r="J3" s="87"/>
      <c r="K3" s="161" t="s">
        <v>39</v>
      </c>
      <c r="L3" s="161"/>
      <c r="M3" s="161"/>
      <c r="N3" s="161"/>
      <c r="O3" s="161"/>
      <c r="P3" s="88"/>
      <c r="Q3" s="89"/>
      <c r="R3" s="90"/>
      <c r="S3" s="161" t="s">
        <v>30</v>
      </c>
      <c r="T3" s="161"/>
      <c r="U3" s="161"/>
      <c r="V3" s="161"/>
      <c r="W3" s="161"/>
      <c r="X3" s="91"/>
      <c r="Y3" s="92"/>
    </row>
    <row r="4" spans="3:25" ht="15" customHeight="1" thickBot="1" x14ac:dyDescent="0.3">
      <c r="C4" s="170"/>
      <c r="E4" s="167" t="str">
        <f>'Matriz SWOT'!$E$16</f>
        <v>Aproximadamente 7 mil clientes (CNPJ)</v>
      </c>
      <c r="F4" s="167"/>
      <c r="G4" s="167"/>
      <c r="H4" s="168"/>
      <c r="I4" s="93"/>
      <c r="J4" s="94"/>
      <c r="K4" s="58">
        <v>10</v>
      </c>
      <c r="L4" s="58">
        <v>0</v>
      </c>
      <c r="M4" s="58">
        <v>10</v>
      </c>
      <c r="N4" s="58">
        <v>0</v>
      </c>
      <c r="O4" s="58">
        <v>10</v>
      </c>
      <c r="P4" s="95"/>
      <c r="Q4" s="96"/>
      <c r="R4" s="97"/>
      <c r="S4" s="59">
        <v>40</v>
      </c>
      <c r="T4" s="59">
        <v>50</v>
      </c>
      <c r="U4" s="59">
        <v>50</v>
      </c>
      <c r="V4" s="59">
        <v>40</v>
      </c>
      <c r="W4" s="59">
        <v>40</v>
      </c>
      <c r="X4" s="98"/>
      <c r="Y4" s="99"/>
    </row>
    <row r="5" spans="3:25" ht="15" customHeight="1" thickBot="1" x14ac:dyDescent="0.3">
      <c r="C5" s="170"/>
      <c r="E5" s="167" t="str">
        <f>'Matriz SWOT'!$E$17</f>
        <v>Aumento do número de consumidores</v>
      </c>
      <c r="F5" s="167"/>
      <c r="G5" s="167"/>
      <c r="H5" s="168"/>
      <c r="I5" s="100"/>
      <c r="J5" s="94"/>
      <c r="K5" s="58">
        <v>10</v>
      </c>
      <c r="L5" s="58">
        <v>10</v>
      </c>
      <c r="M5" s="58">
        <v>20</v>
      </c>
      <c r="N5" s="58">
        <v>0</v>
      </c>
      <c r="O5" s="58">
        <v>10</v>
      </c>
      <c r="P5" s="95"/>
      <c r="Q5" s="96"/>
      <c r="R5" s="97"/>
      <c r="S5" s="59">
        <v>40</v>
      </c>
      <c r="T5" s="59">
        <v>40</v>
      </c>
      <c r="U5" s="59">
        <v>50</v>
      </c>
      <c r="V5" s="59">
        <v>30</v>
      </c>
      <c r="W5" s="59">
        <v>40</v>
      </c>
      <c r="X5" s="98"/>
      <c r="Y5" s="99"/>
    </row>
    <row r="6" spans="3:25" ht="15" customHeight="1" thickBot="1" x14ac:dyDescent="0.3">
      <c r="C6" s="170"/>
      <c r="E6" s="167" t="str">
        <f>'Matriz SWOT'!$E$18</f>
        <v>Disponibilidade de linha de crédito</v>
      </c>
      <c r="F6" s="167"/>
      <c r="G6" s="167"/>
      <c r="H6" s="168"/>
      <c r="I6" s="100"/>
      <c r="J6" s="94"/>
      <c r="K6" s="58">
        <v>0</v>
      </c>
      <c r="L6" s="58">
        <v>10</v>
      </c>
      <c r="M6" s="58">
        <v>0</v>
      </c>
      <c r="N6" s="58">
        <v>10</v>
      </c>
      <c r="O6" s="58">
        <v>10</v>
      </c>
      <c r="P6" s="95"/>
      <c r="Q6" s="96"/>
      <c r="R6" s="97"/>
      <c r="S6" s="59">
        <v>0</v>
      </c>
      <c r="T6" s="59">
        <v>0</v>
      </c>
      <c r="U6" s="59">
        <v>0</v>
      </c>
      <c r="V6" s="59">
        <v>30</v>
      </c>
      <c r="W6" s="59">
        <v>20</v>
      </c>
      <c r="X6" s="98"/>
      <c r="Y6" s="99"/>
    </row>
    <row r="7" spans="3:25" ht="15" customHeight="1" thickBot="1" x14ac:dyDescent="0.3">
      <c r="C7" s="170"/>
      <c r="E7" s="167" t="str">
        <f>'Matriz SWOT'!$E$19</f>
        <v>Necessidades não satisfeita do consumidor</v>
      </c>
      <c r="F7" s="167"/>
      <c r="G7" s="167"/>
      <c r="H7" s="168"/>
      <c r="I7" s="100"/>
      <c r="J7" s="94"/>
      <c r="K7" s="58">
        <v>10</v>
      </c>
      <c r="L7" s="58">
        <v>10</v>
      </c>
      <c r="M7" s="58">
        <v>10</v>
      </c>
      <c r="N7" s="58">
        <v>0</v>
      </c>
      <c r="O7" s="58">
        <v>10</v>
      </c>
      <c r="P7" s="95"/>
      <c r="Q7" s="96"/>
      <c r="R7" s="97"/>
      <c r="S7" s="59">
        <v>30</v>
      </c>
      <c r="T7" s="59">
        <v>20</v>
      </c>
      <c r="U7" s="59">
        <v>30</v>
      </c>
      <c r="V7" s="59">
        <v>20</v>
      </c>
      <c r="W7" s="59">
        <v>30</v>
      </c>
      <c r="X7" s="98"/>
      <c r="Y7" s="99"/>
    </row>
    <row r="8" spans="3:25" ht="15" customHeight="1" thickBot="1" x14ac:dyDescent="0.3">
      <c r="C8" s="170"/>
      <c r="E8" s="167" t="str">
        <f>'Matriz SWOT'!$E$20</f>
        <v>Alto índice de rotatividade dos produtos</v>
      </c>
      <c r="F8" s="167"/>
      <c r="G8" s="167"/>
      <c r="H8" s="168"/>
      <c r="I8" s="101"/>
      <c r="J8" s="94"/>
      <c r="K8" s="58">
        <v>10</v>
      </c>
      <c r="L8" s="58">
        <v>10</v>
      </c>
      <c r="M8" s="58">
        <v>10</v>
      </c>
      <c r="N8" s="58">
        <v>10</v>
      </c>
      <c r="O8" s="58">
        <v>10</v>
      </c>
      <c r="P8" s="95"/>
      <c r="Q8" s="96"/>
      <c r="R8" s="97"/>
      <c r="S8" s="59">
        <v>40</v>
      </c>
      <c r="T8" s="59">
        <v>30</v>
      </c>
      <c r="U8" s="59">
        <v>40</v>
      </c>
      <c r="V8" s="59">
        <v>0</v>
      </c>
      <c r="W8" s="59">
        <v>30</v>
      </c>
      <c r="X8" s="98"/>
      <c r="Y8" s="99"/>
    </row>
    <row r="9" spans="3:25" ht="15" customHeight="1" thickBot="1" x14ac:dyDescent="0.3">
      <c r="C9" s="171"/>
      <c r="D9" s="102"/>
      <c r="E9" s="103"/>
      <c r="F9" s="103"/>
      <c r="G9" s="103"/>
      <c r="H9" s="103"/>
      <c r="I9" s="102"/>
      <c r="J9" s="104"/>
      <c r="K9" s="105"/>
      <c r="L9" s="105"/>
      <c r="M9" s="105"/>
      <c r="N9" s="105"/>
      <c r="O9" s="105"/>
      <c r="P9" s="106"/>
      <c r="Q9" s="105"/>
      <c r="R9" s="107"/>
      <c r="S9" s="105"/>
      <c r="T9" s="105"/>
      <c r="U9" s="105"/>
      <c r="V9" s="105"/>
      <c r="W9" s="105"/>
      <c r="X9" s="108"/>
      <c r="Y9" s="109"/>
    </row>
    <row r="10" spans="3:25" ht="18" customHeight="1" thickTop="1" thickBot="1" x14ac:dyDescent="0.3">
      <c r="E10" s="110"/>
      <c r="F10" s="110"/>
      <c r="G10" s="110"/>
      <c r="H10" s="110"/>
      <c r="J10" s="94"/>
      <c r="K10" s="96"/>
      <c r="L10" s="96"/>
      <c r="M10" s="96"/>
      <c r="N10" s="96"/>
      <c r="O10" s="96"/>
      <c r="P10" s="95"/>
      <c r="Q10" s="96"/>
      <c r="R10" s="97"/>
      <c r="S10" s="96"/>
      <c r="T10" s="96"/>
      <c r="U10" s="96"/>
      <c r="V10" s="96"/>
      <c r="W10" s="96"/>
      <c r="X10" s="111"/>
    </row>
    <row r="11" spans="3:25" ht="15" customHeight="1" thickTop="1" thickBot="1" x14ac:dyDescent="0.3">
      <c r="C11" s="172" t="s">
        <v>1</v>
      </c>
      <c r="D11" s="112"/>
      <c r="E11" s="113"/>
      <c r="F11" s="113"/>
      <c r="G11" s="113"/>
      <c r="H11" s="113"/>
      <c r="I11" s="112"/>
      <c r="J11" s="114"/>
      <c r="K11" s="162" t="s">
        <v>31</v>
      </c>
      <c r="L11" s="162"/>
      <c r="M11" s="162"/>
      <c r="N11" s="162"/>
      <c r="O11" s="162"/>
      <c r="P11" s="115"/>
      <c r="Q11" s="116"/>
      <c r="R11" s="117"/>
      <c r="S11" s="162" t="s">
        <v>29</v>
      </c>
      <c r="T11" s="162"/>
      <c r="U11" s="162"/>
      <c r="V11" s="162"/>
      <c r="W11" s="162"/>
      <c r="X11" s="118"/>
      <c r="Y11" s="119"/>
    </row>
    <row r="12" spans="3:25" ht="15" customHeight="1" thickBot="1" x14ac:dyDescent="0.3">
      <c r="C12" s="173"/>
      <c r="E12" s="167" t="str">
        <f>'Matriz SWOT'!$I$16</f>
        <v>Falha na fiscalização de produtos não homologados</v>
      </c>
      <c r="F12" s="167"/>
      <c r="G12" s="167"/>
      <c r="H12" s="168"/>
      <c r="I12" s="93"/>
      <c r="J12" s="94"/>
      <c r="K12" s="58">
        <v>40</v>
      </c>
      <c r="L12" s="58">
        <v>0</v>
      </c>
      <c r="M12" s="58">
        <v>0</v>
      </c>
      <c r="N12" s="58">
        <v>30</v>
      </c>
      <c r="O12" s="58">
        <v>30</v>
      </c>
      <c r="P12" s="95"/>
      <c r="Q12" s="96"/>
      <c r="R12" s="97"/>
      <c r="S12" s="59">
        <v>20</v>
      </c>
      <c r="T12" s="59">
        <v>20</v>
      </c>
      <c r="U12" s="59">
        <v>0</v>
      </c>
      <c r="V12" s="59">
        <v>0</v>
      </c>
      <c r="W12" s="59">
        <v>0</v>
      </c>
      <c r="X12" s="111"/>
      <c r="Y12" s="120"/>
    </row>
    <row r="13" spans="3:25" ht="15" customHeight="1" thickBot="1" x14ac:dyDescent="0.3">
      <c r="C13" s="173"/>
      <c r="E13" s="167" t="str">
        <f>'Matriz SWOT'!$I$17</f>
        <v>Concorrência com variedades de produtos</v>
      </c>
      <c r="F13" s="167"/>
      <c r="G13" s="167"/>
      <c r="H13" s="168"/>
      <c r="I13" s="100"/>
      <c r="J13" s="94"/>
      <c r="K13" s="58">
        <v>40</v>
      </c>
      <c r="L13" s="58">
        <v>40</v>
      </c>
      <c r="M13" s="58">
        <v>40</v>
      </c>
      <c r="N13" s="58">
        <v>30</v>
      </c>
      <c r="O13" s="58">
        <v>0</v>
      </c>
      <c r="P13" s="95"/>
      <c r="Q13" s="96"/>
      <c r="R13" s="97"/>
      <c r="S13" s="59">
        <v>0</v>
      </c>
      <c r="T13" s="59">
        <v>10</v>
      </c>
      <c r="U13" s="59">
        <v>40</v>
      </c>
      <c r="V13" s="59">
        <v>10</v>
      </c>
      <c r="W13" s="59">
        <v>30</v>
      </c>
      <c r="X13" s="111"/>
      <c r="Y13" s="120"/>
    </row>
    <row r="14" spans="3:25" ht="15" customHeight="1" thickBot="1" x14ac:dyDescent="0.3">
      <c r="C14" s="173"/>
      <c r="E14" s="167" t="str">
        <f>'Matriz SWOT'!$I$18</f>
        <v>Alguns fabricantes fazendo vendas diretas</v>
      </c>
      <c r="F14" s="167"/>
      <c r="G14" s="167"/>
      <c r="H14" s="168"/>
      <c r="I14" s="100"/>
      <c r="J14" s="94"/>
      <c r="K14" s="58">
        <v>40</v>
      </c>
      <c r="L14" s="58">
        <v>0</v>
      </c>
      <c r="M14" s="58">
        <v>40</v>
      </c>
      <c r="N14" s="58">
        <v>0</v>
      </c>
      <c r="O14" s="58">
        <v>20</v>
      </c>
      <c r="P14" s="95"/>
      <c r="Q14" s="96"/>
      <c r="R14" s="97"/>
      <c r="S14" s="59">
        <v>0</v>
      </c>
      <c r="T14" s="59">
        <v>10</v>
      </c>
      <c r="U14" s="59">
        <v>30</v>
      </c>
      <c r="V14" s="59">
        <v>20</v>
      </c>
      <c r="W14" s="59">
        <v>20</v>
      </c>
      <c r="X14" s="111"/>
      <c r="Y14" s="120"/>
    </row>
    <row r="15" spans="3:25" ht="15" customHeight="1" thickBot="1" x14ac:dyDescent="0.3">
      <c r="C15" s="173"/>
      <c r="E15" s="167" t="str">
        <f>'Matriz SWOT'!$I$19</f>
        <v>Produtos a pronta entrega pela concorrência</v>
      </c>
      <c r="F15" s="167"/>
      <c r="G15" s="167"/>
      <c r="H15" s="168"/>
      <c r="I15" s="100"/>
      <c r="J15" s="94"/>
      <c r="K15" s="58">
        <v>40</v>
      </c>
      <c r="L15" s="58">
        <v>30</v>
      </c>
      <c r="M15" s="58">
        <v>40</v>
      </c>
      <c r="N15" s="58">
        <v>10</v>
      </c>
      <c r="O15" s="58">
        <v>20</v>
      </c>
      <c r="P15" s="95"/>
      <c r="Q15" s="96"/>
      <c r="R15" s="97"/>
      <c r="S15" s="59">
        <v>0</v>
      </c>
      <c r="T15" s="59">
        <v>10</v>
      </c>
      <c r="U15" s="59">
        <v>20</v>
      </c>
      <c r="V15" s="59">
        <v>10</v>
      </c>
      <c r="W15" s="59">
        <v>20</v>
      </c>
      <c r="X15" s="111"/>
      <c r="Y15" s="120"/>
    </row>
    <row r="16" spans="3:25" ht="15" customHeight="1" thickBot="1" x14ac:dyDescent="0.3">
      <c r="C16" s="173"/>
      <c r="E16" s="167" t="str">
        <f>'Matriz SWOT'!$I$20</f>
        <v>Prazo, formas e condições de pgto pela concorrência</v>
      </c>
      <c r="F16" s="167"/>
      <c r="G16" s="167"/>
      <c r="H16" s="168"/>
      <c r="I16" s="101"/>
      <c r="J16" s="94"/>
      <c r="K16" s="58">
        <v>40</v>
      </c>
      <c r="L16" s="58">
        <v>30</v>
      </c>
      <c r="M16" s="58">
        <v>40</v>
      </c>
      <c r="N16" s="58">
        <v>40</v>
      </c>
      <c r="O16" s="58">
        <v>30</v>
      </c>
      <c r="P16" s="95"/>
      <c r="Q16" s="96"/>
      <c r="R16" s="97"/>
      <c r="S16" s="59">
        <v>0</v>
      </c>
      <c r="T16" s="59">
        <v>10</v>
      </c>
      <c r="U16" s="59">
        <v>10</v>
      </c>
      <c r="V16" s="59">
        <v>0</v>
      </c>
      <c r="W16" s="59">
        <v>20</v>
      </c>
      <c r="X16" s="111"/>
      <c r="Y16" s="120"/>
    </row>
    <row r="17" spans="3:25" ht="15" customHeight="1" thickBot="1" x14ac:dyDescent="0.3">
      <c r="C17" s="174"/>
      <c r="D17" s="121"/>
      <c r="E17" s="121"/>
      <c r="F17" s="121"/>
      <c r="G17" s="121"/>
      <c r="H17" s="121"/>
      <c r="I17" s="121"/>
      <c r="J17" s="122"/>
      <c r="K17" s="121"/>
      <c r="L17" s="121"/>
      <c r="M17" s="121"/>
      <c r="N17" s="121"/>
      <c r="O17" s="121"/>
      <c r="P17" s="123"/>
      <c r="Q17" s="121"/>
      <c r="R17" s="124"/>
      <c r="S17" s="121"/>
      <c r="T17" s="121"/>
      <c r="U17" s="121"/>
      <c r="V17" s="121"/>
      <c r="W17" s="121"/>
      <c r="X17" s="125"/>
      <c r="Y17" s="126"/>
    </row>
    <row r="18" spans="3:25" ht="9" customHeight="1" thickTop="1" x14ac:dyDescent="0.25">
      <c r="J18" s="94"/>
      <c r="P18" s="127"/>
      <c r="R18" s="128"/>
      <c r="X18" s="111"/>
    </row>
    <row r="19" spans="3:25" ht="15" customHeight="1" x14ac:dyDescent="0.25">
      <c r="C19" s="175"/>
      <c r="D19" s="175"/>
      <c r="E19" s="175"/>
      <c r="F19" s="175"/>
      <c r="G19" s="175"/>
      <c r="H19" s="175"/>
      <c r="J19" s="94"/>
      <c r="K19" s="165" t="str">
        <f>'Matriz SWOT'!$I$6</f>
        <v>Poucos produtos a pronta entrega</v>
      </c>
      <c r="L19" s="165" t="str">
        <f>'Matriz SWOT'!$I$7</f>
        <v>Custo de capital de terceiros elevado</v>
      </c>
      <c r="M19" s="165" t="str">
        <f>'Matriz SWOT'!$I$8</f>
        <v>Ciclo Ecônomico - Financeiro</v>
      </c>
      <c r="N19" s="165" t="str">
        <f>'Matriz SWOT'!$I$9</f>
        <v>Tomadas de Decisões Centralizada</v>
      </c>
      <c r="O19" s="166" t="str">
        <f>'Matriz SWOT'!$I$10</f>
        <v xml:space="preserve">Gestão administrativa </v>
      </c>
      <c r="P19" s="127"/>
      <c r="R19" s="128"/>
      <c r="S19" s="165" t="str">
        <f>'Matriz SWOT'!$E$6</f>
        <v>Know-how da equipe comercial</v>
      </c>
      <c r="T19" s="165" t="str">
        <f>'Matriz SWOT'!$E$7</f>
        <v>Marketing Digital (Inbound)</v>
      </c>
      <c r="U19" s="165" t="str">
        <f>'Matriz SWOT'!$E$8</f>
        <v>Localização geográfica favorável</v>
      </c>
      <c r="V19" s="165" t="str">
        <f>'Matriz SWOT'!$E$9</f>
        <v>Insfraestrutura física e tecnológica</v>
      </c>
      <c r="W19" s="166" t="str">
        <f>'Matriz SWOT'!$E$10</f>
        <v>Parcerias sólida com principais fornecedores</v>
      </c>
      <c r="X19" s="111"/>
    </row>
    <row r="20" spans="3:25" ht="15" customHeight="1" x14ac:dyDescent="0.25">
      <c r="C20" s="164"/>
      <c r="D20" s="164"/>
      <c r="E20" s="164"/>
      <c r="F20" s="164"/>
      <c r="G20" s="164"/>
      <c r="H20" s="164"/>
      <c r="J20" s="94"/>
      <c r="K20" s="165"/>
      <c r="L20" s="165"/>
      <c r="M20" s="165"/>
      <c r="N20" s="165"/>
      <c r="O20" s="166"/>
      <c r="P20" s="127"/>
      <c r="R20" s="128"/>
      <c r="S20" s="165"/>
      <c r="T20" s="165"/>
      <c r="U20" s="165"/>
      <c r="V20" s="165"/>
      <c r="W20" s="166"/>
      <c r="X20" s="111"/>
    </row>
    <row r="21" spans="3:25" ht="15" customHeight="1" x14ac:dyDescent="0.25">
      <c r="C21" s="164"/>
      <c r="D21" s="164"/>
      <c r="E21" s="164"/>
      <c r="F21" s="164"/>
      <c r="G21" s="164"/>
      <c r="H21" s="164"/>
      <c r="J21" s="94"/>
      <c r="K21" s="165"/>
      <c r="L21" s="165"/>
      <c r="M21" s="165"/>
      <c r="N21" s="165"/>
      <c r="O21" s="166"/>
      <c r="P21" s="127"/>
      <c r="R21" s="128"/>
      <c r="S21" s="165"/>
      <c r="T21" s="165"/>
      <c r="U21" s="165"/>
      <c r="V21" s="165"/>
      <c r="W21" s="166"/>
      <c r="X21" s="111"/>
    </row>
    <row r="22" spans="3:25" ht="15" customHeight="1" x14ac:dyDescent="0.25">
      <c r="C22" s="164"/>
      <c r="D22" s="164"/>
      <c r="E22" s="164"/>
      <c r="F22" s="164"/>
      <c r="G22" s="164"/>
      <c r="H22" s="164"/>
      <c r="J22" s="94"/>
      <c r="K22" s="165"/>
      <c r="L22" s="165"/>
      <c r="M22" s="165"/>
      <c r="N22" s="165"/>
      <c r="O22" s="166"/>
      <c r="P22" s="127"/>
      <c r="R22" s="128"/>
      <c r="S22" s="165"/>
      <c r="T22" s="165"/>
      <c r="U22" s="165"/>
      <c r="V22" s="165"/>
      <c r="W22" s="166"/>
      <c r="X22" s="111"/>
    </row>
    <row r="23" spans="3:25" ht="15" customHeight="1" x14ac:dyDescent="0.25">
      <c r="C23" s="164"/>
      <c r="D23" s="164"/>
      <c r="E23" s="164"/>
      <c r="F23" s="164"/>
      <c r="G23" s="164"/>
      <c r="H23" s="164"/>
      <c r="J23" s="94"/>
      <c r="K23" s="165"/>
      <c r="L23" s="165"/>
      <c r="M23" s="165"/>
      <c r="N23" s="165"/>
      <c r="O23" s="166"/>
      <c r="P23" s="127"/>
      <c r="R23" s="128"/>
      <c r="S23" s="165"/>
      <c r="T23" s="165"/>
      <c r="U23" s="165"/>
      <c r="V23" s="165"/>
      <c r="W23" s="166"/>
      <c r="X23" s="111"/>
    </row>
    <row r="24" spans="3:25" ht="15" customHeight="1" x14ac:dyDescent="0.25">
      <c r="C24" s="164"/>
      <c r="D24" s="164"/>
      <c r="E24" s="164"/>
      <c r="F24" s="164"/>
      <c r="G24" s="164"/>
      <c r="H24" s="164"/>
      <c r="J24" s="94"/>
      <c r="K24" s="165"/>
      <c r="L24" s="165"/>
      <c r="M24" s="165"/>
      <c r="N24" s="165"/>
      <c r="O24" s="166"/>
      <c r="P24" s="127"/>
      <c r="R24" s="128"/>
      <c r="S24" s="165"/>
      <c r="T24" s="165"/>
      <c r="U24" s="165"/>
      <c r="V24" s="165"/>
      <c r="W24" s="166"/>
      <c r="X24" s="111"/>
    </row>
    <row r="25" spans="3:25" ht="15" customHeight="1" x14ac:dyDescent="0.25">
      <c r="C25" s="164"/>
      <c r="D25" s="164"/>
      <c r="E25" s="164"/>
      <c r="F25" s="164"/>
      <c r="G25" s="164"/>
      <c r="H25" s="164"/>
      <c r="J25" s="94"/>
      <c r="K25" s="165"/>
      <c r="L25" s="165"/>
      <c r="M25" s="165"/>
      <c r="N25" s="165"/>
      <c r="O25" s="166"/>
      <c r="P25" s="127"/>
      <c r="R25" s="128"/>
      <c r="S25" s="165"/>
      <c r="T25" s="165"/>
      <c r="U25" s="165"/>
      <c r="V25" s="165"/>
      <c r="W25" s="166"/>
      <c r="X25" s="111"/>
    </row>
    <row r="26" spans="3:25" ht="8.4499999999999993" customHeight="1" x14ac:dyDescent="0.25">
      <c r="C26" s="163"/>
      <c r="D26" s="163"/>
      <c r="E26" s="163"/>
      <c r="F26" s="163"/>
      <c r="G26" s="163"/>
      <c r="H26" s="163"/>
      <c r="J26" s="94"/>
      <c r="K26" s="129"/>
      <c r="L26" s="129"/>
      <c r="M26" s="129"/>
      <c r="N26" s="129"/>
      <c r="O26" s="129"/>
      <c r="P26" s="127"/>
      <c r="R26" s="128"/>
      <c r="S26" s="129"/>
      <c r="T26" s="129"/>
      <c r="U26" s="129"/>
      <c r="V26" s="129"/>
      <c r="W26" s="129"/>
      <c r="X26" s="111"/>
    </row>
    <row r="27" spans="3:25" ht="15" customHeight="1" x14ac:dyDescent="0.25">
      <c r="C27" s="163"/>
      <c r="D27" s="163"/>
      <c r="E27" s="163"/>
      <c r="F27" s="163"/>
      <c r="G27" s="163"/>
      <c r="H27" s="163"/>
      <c r="J27" s="176" t="s">
        <v>2</v>
      </c>
      <c r="K27" s="177"/>
      <c r="L27" s="177"/>
      <c r="M27" s="177"/>
      <c r="N27" s="177"/>
      <c r="O27" s="177"/>
      <c r="P27" s="178"/>
      <c r="R27" s="182" t="s">
        <v>3</v>
      </c>
      <c r="S27" s="183"/>
      <c r="T27" s="183"/>
      <c r="U27" s="183"/>
      <c r="V27" s="183"/>
      <c r="W27" s="183"/>
      <c r="X27" s="184"/>
    </row>
    <row r="28" spans="3:25" ht="15" customHeight="1" x14ac:dyDescent="0.25">
      <c r="C28" s="163"/>
      <c r="D28" s="163"/>
      <c r="E28" s="163"/>
      <c r="F28" s="163"/>
      <c r="G28" s="163"/>
      <c r="H28" s="163"/>
      <c r="J28" s="179"/>
      <c r="K28" s="180"/>
      <c r="L28" s="180"/>
      <c r="M28" s="180"/>
      <c r="N28" s="180"/>
      <c r="O28" s="180"/>
      <c r="P28" s="181"/>
      <c r="Q28" s="130"/>
      <c r="R28" s="185"/>
      <c r="S28" s="186"/>
      <c r="T28" s="186"/>
      <c r="U28" s="186"/>
      <c r="V28" s="186"/>
      <c r="W28" s="186"/>
      <c r="X28" s="187"/>
    </row>
    <row r="29" spans="3:25" ht="8.4499999999999993" customHeight="1" x14ac:dyDescent="0.25">
      <c r="C29" s="163"/>
      <c r="D29" s="163"/>
      <c r="E29" s="163"/>
      <c r="F29" s="163"/>
      <c r="G29" s="163"/>
      <c r="H29" s="163"/>
      <c r="K29" s="131"/>
      <c r="L29" s="132"/>
      <c r="M29" s="132"/>
      <c r="N29" s="132"/>
      <c r="O29" s="132"/>
      <c r="S29" s="131"/>
      <c r="T29" s="132"/>
      <c r="U29" s="132"/>
      <c r="V29" s="132"/>
      <c r="W29" s="132"/>
    </row>
    <row r="34" spans="3:31" s="133" customFormat="1" ht="18" customHeight="1" x14ac:dyDescent="0.25"/>
    <row r="35" spans="3:31" s="133" customFormat="1" ht="18" customHeight="1" x14ac:dyDescent="0.25"/>
    <row r="36" spans="3:31" s="133" customFormat="1" ht="18" customHeight="1" x14ac:dyDescent="0.25"/>
    <row r="37" spans="3:31" s="133" customFormat="1" ht="18" customHeight="1" x14ac:dyDescent="0.25"/>
    <row r="38" spans="3:31" s="133" customFormat="1" ht="18" customHeight="1" x14ac:dyDescent="0.25"/>
    <row r="39" spans="3:31" s="133" customFormat="1" ht="18" customHeight="1" x14ac:dyDescent="0.25"/>
    <row r="40" spans="3:31" s="133" customFormat="1" ht="18" customHeight="1" x14ac:dyDescent="0.25">
      <c r="C40" s="157" t="s">
        <v>32</v>
      </c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34">
        <f>SUM(O41:O65)</f>
        <v>200</v>
      </c>
      <c r="S40" s="157" t="s">
        <v>33</v>
      </c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34">
        <f>SUM(AE41:AE65)</f>
        <v>740</v>
      </c>
    </row>
    <row r="41" spans="3:31" s="133" customFormat="1" ht="18" customHeight="1" x14ac:dyDescent="0.25">
      <c r="C41" s="158" t="str">
        <f>$E$4</f>
        <v>Aproximadamente 7 mil clientes (CNPJ)</v>
      </c>
      <c r="D41" s="158"/>
      <c r="E41" s="158"/>
      <c r="F41" s="158"/>
      <c r="G41" s="158"/>
      <c r="H41" s="135" t="str">
        <f>$K$19</f>
        <v>Poucos produtos a pronta entrega</v>
      </c>
      <c r="J41" s="135"/>
      <c r="L41" s="135"/>
      <c r="M41" s="135"/>
      <c r="N41" s="133">
        <f>K4</f>
        <v>10</v>
      </c>
      <c r="O41" s="136">
        <f>SUM(N41:N45)</f>
        <v>30</v>
      </c>
      <c r="P41" s="135"/>
      <c r="S41" s="159" t="str">
        <f>$E$4</f>
        <v>Aproximadamente 7 mil clientes (CNPJ)</v>
      </c>
      <c r="T41" s="159"/>
      <c r="U41" s="159"/>
      <c r="V41" s="159"/>
      <c r="W41" s="159"/>
      <c r="X41" s="135" t="str">
        <f>$S$19</f>
        <v>Know-how da equipe comercial</v>
      </c>
      <c r="Z41" s="135"/>
      <c r="AB41" s="135"/>
      <c r="AC41" s="135"/>
      <c r="AD41" s="133">
        <f>S4</f>
        <v>40</v>
      </c>
      <c r="AE41" s="136">
        <f>SUM(AD41:AD45)</f>
        <v>220</v>
      </c>
    </row>
    <row r="42" spans="3:31" s="133" customFormat="1" ht="18" customHeight="1" x14ac:dyDescent="0.25">
      <c r="C42" s="158"/>
      <c r="D42" s="158"/>
      <c r="E42" s="158"/>
      <c r="F42" s="158"/>
      <c r="G42" s="158"/>
      <c r="H42" s="135" t="str">
        <f>$L$19</f>
        <v>Custo de capital de terceiros elevado</v>
      </c>
      <c r="J42" s="135"/>
      <c r="L42" s="135"/>
      <c r="M42" s="135"/>
      <c r="N42" s="133">
        <f>L4</f>
        <v>0</v>
      </c>
      <c r="O42" s="135"/>
      <c r="P42" s="135"/>
      <c r="S42" s="159"/>
      <c r="T42" s="159"/>
      <c r="U42" s="159"/>
      <c r="V42" s="159"/>
      <c r="W42" s="159"/>
      <c r="X42" s="135" t="str">
        <f>$T$19</f>
        <v>Marketing Digital (Inbound)</v>
      </c>
      <c r="Z42" s="135"/>
      <c r="AB42" s="135"/>
      <c r="AC42" s="135"/>
      <c r="AD42" s="133">
        <f>T4</f>
        <v>50</v>
      </c>
      <c r="AE42" s="135"/>
    </row>
    <row r="43" spans="3:31" s="133" customFormat="1" ht="18" customHeight="1" x14ac:dyDescent="0.25">
      <c r="C43" s="158"/>
      <c r="D43" s="158"/>
      <c r="E43" s="158"/>
      <c r="F43" s="158"/>
      <c r="G43" s="158"/>
      <c r="H43" s="135" t="str">
        <f>$M$19</f>
        <v>Ciclo Ecônomico - Financeiro</v>
      </c>
      <c r="J43" s="135"/>
      <c r="L43" s="135"/>
      <c r="M43" s="135"/>
      <c r="N43" s="133">
        <f>M4</f>
        <v>10</v>
      </c>
      <c r="O43" s="135"/>
      <c r="P43" s="135"/>
      <c r="S43" s="159"/>
      <c r="T43" s="159"/>
      <c r="U43" s="159"/>
      <c r="V43" s="159"/>
      <c r="W43" s="159"/>
      <c r="X43" s="135" t="str">
        <f>$U$19</f>
        <v>Localização geográfica favorável</v>
      </c>
      <c r="Z43" s="135"/>
      <c r="AB43" s="135"/>
      <c r="AC43" s="135"/>
      <c r="AD43" s="133">
        <f>U4</f>
        <v>50</v>
      </c>
      <c r="AE43" s="135"/>
    </row>
    <row r="44" spans="3:31" s="133" customFormat="1" ht="18" customHeight="1" x14ac:dyDescent="0.25">
      <c r="C44" s="158"/>
      <c r="D44" s="158"/>
      <c r="E44" s="158"/>
      <c r="F44" s="158"/>
      <c r="G44" s="158"/>
      <c r="H44" s="135" t="str">
        <f>$N$19</f>
        <v>Tomadas de Decisões Centralizada</v>
      </c>
      <c r="J44" s="135"/>
      <c r="L44" s="135"/>
      <c r="M44" s="135"/>
      <c r="N44" s="133">
        <f>N4</f>
        <v>0</v>
      </c>
      <c r="O44" s="135"/>
      <c r="P44" s="135"/>
      <c r="S44" s="159"/>
      <c r="T44" s="159"/>
      <c r="U44" s="159"/>
      <c r="V44" s="159"/>
      <c r="W44" s="159"/>
      <c r="X44" s="135" t="str">
        <f>$V$19</f>
        <v>Insfraestrutura física e tecnológica</v>
      </c>
      <c r="Z44" s="135"/>
      <c r="AB44" s="135"/>
      <c r="AC44" s="135"/>
      <c r="AD44" s="133">
        <f>V4</f>
        <v>40</v>
      </c>
      <c r="AE44" s="135"/>
    </row>
    <row r="45" spans="3:31" s="133" customFormat="1" ht="18" customHeight="1" x14ac:dyDescent="0.25">
      <c r="C45" s="158"/>
      <c r="D45" s="158"/>
      <c r="E45" s="158"/>
      <c r="F45" s="158"/>
      <c r="G45" s="158"/>
      <c r="H45" s="135" t="str">
        <f>$O$19</f>
        <v xml:space="preserve">Gestão administrativa </v>
      </c>
      <c r="J45" s="135"/>
      <c r="L45" s="135"/>
      <c r="M45" s="135"/>
      <c r="N45" s="133">
        <f>O4</f>
        <v>10</v>
      </c>
      <c r="P45" s="135"/>
      <c r="S45" s="159"/>
      <c r="T45" s="159"/>
      <c r="U45" s="159"/>
      <c r="V45" s="159"/>
      <c r="W45" s="159"/>
      <c r="X45" s="135" t="str">
        <f>$W$19</f>
        <v>Parcerias sólida com principais fornecedores</v>
      </c>
      <c r="Z45" s="135"/>
      <c r="AB45" s="135"/>
      <c r="AC45" s="135"/>
      <c r="AD45" s="133">
        <f>W4</f>
        <v>40</v>
      </c>
    </row>
    <row r="46" spans="3:31" s="133" customFormat="1" ht="18" customHeight="1" x14ac:dyDescent="0.25">
      <c r="C46" s="158" t="str">
        <f>E5</f>
        <v>Aumento do número de consumidores</v>
      </c>
      <c r="D46" s="158"/>
      <c r="E46" s="158"/>
      <c r="F46" s="158"/>
      <c r="G46" s="158"/>
      <c r="H46" s="135" t="str">
        <f>$K$19</f>
        <v>Poucos produtos a pronta entrega</v>
      </c>
      <c r="I46" s="135"/>
      <c r="J46" s="135"/>
      <c r="K46" s="135"/>
      <c r="L46" s="135"/>
      <c r="M46" s="135"/>
      <c r="N46" s="133">
        <f>K5</f>
        <v>10</v>
      </c>
      <c r="O46" s="135">
        <f>SUM(N46:N50)</f>
        <v>50</v>
      </c>
      <c r="P46" s="135"/>
      <c r="S46" s="159" t="str">
        <f>E5</f>
        <v>Aumento do número de consumidores</v>
      </c>
      <c r="T46" s="159"/>
      <c r="U46" s="159"/>
      <c r="V46" s="159"/>
      <c r="W46" s="159"/>
      <c r="X46" s="135" t="str">
        <f>$S$19</f>
        <v>Know-how da equipe comercial</v>
      </c>
      <c r="Y46" s="135"/>
      <c r="Z46" s="135"/>
      <c r="AA46" s="135"/>
      <c r="AB46" s="135"/>
      <c r="AC46" s="135"/>
      <c r="AD46" s="133">
        <f>S5</f>
        <v>40</v>
      </c>
      <c r="AE46" s="135">
        <f>SUM(AD46:AD50)</f>
        <v>200</v>
      </c>
    </row>
    <row r="47" spans="3:31" s="133" customFormat="1" ht="18" customHeight="1" x14ac:dyDescent="0.25">
      <c r="C47" s="158"/>
      <c r="D47" s="158"/>
      <c r="E47" s="158"/>
      <c r="F47" s="158"/>
      <c r="G47" s="158"/>
      <c r="H47" s="135" t="str">
        <f>$L$19</f>
        <v>Custo de capital de terceiros elevado</v>
      </c>
      <c r="I47" s="135"/>
      <c r="J47" s="135"/>
      <c r="K47" s="135"/>
      <c r="L47" s="135"/>
      <c r="M47" s="135"/>
      <c r="N47" s="133">
        <f>L5</f>
        <v>10</v>
      </c>
      <c r="O47" s="135"/>
      <c r="S47" s="159"/>
      <c r="T47" s="159"/>
      <c r="U47" s="159"/>
      <c r="V47" s="159"/>
      <c r="W47" s="159"/>
      <c r="X47" s="135" t="str">
        <f>$T$19</f>
        <v>Marketing Digital (Inbound)</v>
      </c>
      <c r="Y47" s="135"/>
      <c r="Z47" s="135"/>
      <c r="AA47" s="135"/>
      <c r="AB47" s="135"/>
      <c r="AC47" s="135"/>
      <c r="AD47" s="133">
        <f>T5</f>
        <v>40</v>
      </c>
      <c r="AE47" s="135"/>
    </row>
    <row r="48" spans="3:31" s="133" customFormat="1" ht="18" customHeight="1" x14ac:dyDescent="0.25">
      <c r="C48" s="158"/>
      <c r="D48" s="158"/>
      <c r="E48" s="158"/>
      <c r="F48" s="158"/>
      <c r="G48" s="158"/>
      <c r="H48" s="135" t="str">
        <f>$M$19</f>
        <v>Ciclo Ecônomico - Financeiro</v>
      </c>
      <c r="I48" s="135"/>
      <c r="J48" s="135"/>
      <c r="K48" s="135"/>
      <c r="L48" s="135"/>
      <c r="M48" s="135"/>
      <c r="N48" s="133">
        <f>M5</f>
        <v>20</v>
      </c>
      <c r="O48" s="135"/>
      <c r="S48" s="159"/>
      <c r="T48" s="159"/>
      <c r="U48" s="159"/>
      <c r="V48" s="159"/>
      <c r="W48" s="159"/>
      <c r="X48" s="135" t="str">
        <f>$U$19</f>
        <v>Localização geográfica favorável</v>
      </c>
      <c r="Y48" s="135"/>
      <c r="Z48" s="135"/>
      <c r="AA48" s="135"/>
      <c r="AB48" s="135"/>
      <c r="AC48" s="135"/>
      <c r="AD48" s="133">
        <f>U5</f>
        <v>50</v>
      </c>
      <c r="AE48" s="135"/>
    </row>
    <row r="49" spans="3:31" s="133" customFormat="1" ht="18" customHeight="1" x14ac:dyDescent="0.25">
      <c r="C49" s="158"/>
      <c r="D49" s="158"/>
      <c r="E49" s="158"/>
      <c r="F49" s="158"/>
      <c r="G49" s="158"/>
      <c r="H49" s="135" t="str">
        <f>$N$19</f>
        <v>Tomadas de Decisões Centralizada</v>
      </c>
      <c r="I49" s="135"/>
      <c r="J49" s="135"/>
      <c r="K49" s="135"/>
      <c r="L49" s="135"/>
      <c r="M49" s="135"/>
      <c r="N49" s="133">
        <f>N5</f>
        <v>0</v>
      </c>
      <c r="O49" s="135"/>
      <c r="S49" s="159"/>
      <c r="T49" s="159"/>
      <c r="U49" s="159"/>
      <c r="V49" s="159"/>
      <c r="W49" s="159"/>
      <c r="X49" s="135" t="str">
        <f>$V$19</f>
        <v>Insfraestrutura física e tecnológica</v>
      </c>
      <c r="Y49" s="135"/>
      <c r="Z49" s="135"/>
      <c r="AA49" s="135"/>
      <c r="AB49" s="135"/>
      <c r="AC49" s="135"/>
      <c r="AD49" s="133">
        <f>V5</f>
        <v>30</v>
      </c>
      <c r="AE49" s="135"/>
    </row>
    <row r="50" spans="3:31" s="133" customFormat="1" ht="18" customHeight="1" x14ac:dyDescent="0.25">
      <c r="C50" s="158"/>
      <c r="D50" s="158"/>
      <c r="E50" s="158"/>
      <c r="F50" s="158"/>
      <c r="G50" s="158"/>
      <c r="H50" s="135" t="str">
        <f>$O$19</f>
        <v xml:space="preserve">Gestão administrativa </v>
      </c>
      <c r="I50" s="135"/>
      <c r="J50" s="135"/>
      <c r="K50" s="135"/>
      <c r="L50" s="135"/>
      <c r="M50" s="135"/>
      <c r="N50" s="133">
        <f>O5</f>
        <v>10</v>
      </c>
      <c r="O50" s="135"/>
      <c r="S50" s="159"/>
      <c r="T50" s="159"/>
      <c r="U50" s="159"/>
      <c r="V50" s="159"/>
      <c r="W50" s="159"/>
      <c r="X50" s="135" t="str">
        <f>$W$19</f>
        <v>Parcerias sólida com principais fornecedores</v>
      </c>
      <c r="Y50" s="135"/>
      <c r="Z50" s="135"/>
      <c r="AA50" s="135"/>
      <c r="AB50" s="135"/>
      <c r="AC50" s="135"/>
      <c r="AD50" s="133">
        <f>W5</f>
        <v>40</v>
      </c>
      <c r="AE50" s="135"/>
    </row>
    <row r="51" spans="3:31" s="138" customFormat="1" ht="18" customHeight="1" x14ac:dyDescent="0.25">
      <c r="C51" s="156" t="str">
        <f>E6</f>
        <v>Disponibilidade de linha de crédito</v>
      </c>
      <c r="D51" s="156"/>
      <c r="E51" s="156"/>
      <c r="F51" s="156"/>
      <c r="G51" s="156"/>
      <c r="H51" s="137" t="str">
        <f>$K$19</f>
        <v>Poucos produtos a pronta entrega</v>
      </c>
      <c r="I51" s="137"/>
      <c r="J51" s="137"/>
      <c r="K51" s="137"/>
      <c r="L51" s="137"/>
      <c r="M51" s="137"/>
      <c r="N51" s="138">
        <f>K6</f>
        <v>0</v>
      </c>
      <c r="O51" s="137">
        <f>SUM(N51:N55)</f>
        <v>30</v>
      </c>
      <c r="S51" s="160" t="str">
        <f>E6</f>
        <v>Disponibilidade de linha de crédito</v>
      </c>
      <c r="T51" s="160"/>
      <c r="U51" s="160"/>
      <c r="V51" s="160"/>
      <c r="W51" s="160"/>
      <c r="X51" s="137" t="str">
        <f>$S$19</f>
        <v>Know-how da equipe comercial</v>
      </c>
      <c r="Y51" s="137"/>
      <c r="Z51" s="137"/>
      <c r="AA51" s="137"/>
      <c r="AB51" s="137"/>
      <c r="AC51" s="137"/>
      <c r="AD51" s="138">
        <f>S6</f>
        <v>0</v>
      </c>
      <c r="AE51" s="137">
        <f>SUM(AD51:AD55)</f>
        <v>50</v>
      </c>
    </row>
    <row r="52" spans="3:31" s="138" customFormat="1" ht="18" customHeight="1" x14ac:dyDescent="0.25">
      <c r="C52" s="156"/>
      <c r="D52" s="156"/>
      <c r="E52" s="156"/>
      <c r="F52" s="156"/>
      <c r="G52" s="156"/>
      <c r="H52" s="137" t="str">
        <f>$L$19</f>
        <v>Custo de capital de terceiros elevado</v>
      </c>
      <c r="I52" s="137"/>
      <c r="J52" s="137"/>
      <c r="K52" s="137"/>
      <c r="L52" s="137"/>
      <c r="M52" s="137"/>
      <c r="N52" s="138">
        <f>L6</f>
        <v>10</v>
      </c>
      <c r="O52" s="137"/>
      <c r="S52" s="160"/>
      <c r="T52" s="160"/>
      <c r="U52" s="160"/>
      <c r="V52" s="160"/>
      <c r="W52" s="160"/>
      <c r="X52" s="137" t="str">
        <f>$T$19</f>
        <v>Marketing Digital (Inbound)</v>
      </c>
      <c r="Y52" s="137"/>
      <c r="Z52" s="137"/>
      <c r="AA52" s="137"/>
      <c r="AB52" s="137"/>
      <c r="AC52" s="137"/>
      <c r="AD52" s="138">
        <f>T6</f>
        <v>0</v>
      </c>
      <c r="AE52" s="137"/>
    </row>
    <row r="53" spans="3:31" s="138" customFormat="1" ht="18" customHeight="1" x14ac:dyDescent="0.25">
      <c r="C53" s="156"/>
      <c r="D53" s="156"/>
      <c r="E53" s="156"/>
      <c r="F53" s="156"/>
      <c r="G53" s="156"/>
      <c r="H53" s="137" t="str">
        <f>$M$19</f>
        <v>Ciclo Ecônomico - Financeiro</v>
      </c>
      <c r="I53" s="137"/>
      <c r="J53" s="137"/>
      <c r="K53" s="137"/>
      <c r="L53" s="137"/>
      <c r="M53" s="137"/>
      <c r="N53" s="138">
        <f>M6</f>
        <v>0</v>
      </c>
      <c r="O53" s="137"/>
      <c r="S53" s="160"/>
      <c r="T53" s="160"/>
      <c r="U53" s="160"/>
      <c r="V53" s="160"/>
      <c r="W53" s="160"/>
      <c r="X53" s="137" t="str">
        <f>$U$19</f>
        <v>Localização geográfica favorável</v>
      </c>
      <c r="Y53" s="137"/>
      <c r="Z53" s="137"/>
      <c r="AA53" s="137"/>
      <c r="AB53" s="137"/>
      <c r="AC53" s="137"/>
      <c r="AD53" s="138">
        <f>U6</f>
        <v>0</v>
      </c>
      <c r="AE53" s="137"/>
    </row>
    <row r="54" spans="3:31" s="138" customFormat="1" ht="18" customHeight="1" x14ac:dyDescent="0.25">
      <c r="C54" s="156"/>
      <c r="D54" s="156"/>
      <c r="E54" s="156"/>
      <c r="F54" s="156"/>
      <c r="G54" s="156"/>
      <c r="H54" s="137" t="str">
        <f>$N$19</f>
        <v>Tomadas de Decisões Centralizada</v>
      </c>
      <c r="I54" s="137"/>
      <c r="J54" s="137"/>
      <c r="K54" s="137"/>
      <c r="L54" s="137"/>
      <c r="M54" s="137"/>
      <c r="N54" s="138">
        <f>N6</f>
        <v>10</v>
      </c>
      <c r="O54" s="137"/>
      <c r="S54" s="160"/>
      <c r="T54" s="160"/>
      <c r="U54" s="160"/>
      <c r="V54" s="160"/>
      <c r="W54" s="160"/>
      <c r="X54" s="137" t="str">
        <f>$V$19</f>
        <v>Insfraestrutura física e tecnológica</v>
      </c>
      <c r="Y54" s="137"/>
      <c r="Z54" s="137"/>
      <c r="AA54" s="137"/>
      <c r="AB54" s="137"/>
      <c r="AC54" s="137"/>
      <c r="AD54" s="138">
        <f>V6</f>
        <v>30</v>
      </c>
      <c r="AE54" s="137"/>
    </row>
    <row r="55" spans="3:31" s="138" customFormat="1" ht="18" customHeight="1" x14ac:dyDescent="0.25">
      <c r="C55" s="156"/>
      <c r="D55" s="156"/>
      <c r="E55" s="156"/>
      <c r="F55" s="156"/>
      <c r="G55" s="156"/>
      <c r="H55" s="137" t="str">
        <f>$O$19</f>
        <v xml:space="preserve">Gestão administrativa </v>
      </c>
      <c r="I55" s="137"/>
      <c r="J55" s="137"/>
      <c r="K55" s="137"/>
      <c r="L55" s="137"/>
      <c r="M55" s="137"/>
      <c r="N55" s="138">
        <f>O6</f>
        <v>10</v>
      </c>
      <c r="O55" s="137"/>
      <c r="S55" s="160"/>
      <c r="T55" s="160"/>
      <c r="U55" s="160"/>
      <c r="V55" s="160"/>
      <c r="W55" s="160"/>
      <c r="X55" s="137" t="str">
        <f>$W$19</f>
        <v>Parcerias sólida com principais fornecedores</v>
      </c>
      <c r="Y55" s="137"/>
      <c r="Z55" s="137"/>
      <c r="AA55" s="137"/>
      <c r="AB55" s="137"/>
      <c r="AC55" s="137"/>
      <c r="AD55" s="138">
        <f>W6</f>
        <v>20</v>
      </c>
      <c r="AE55" s="137"/>
    </row>
    <row r="56" spans="3:31" s="133" customFormat="1" ht="18" customHeight="1" x14ac:dyDescent="0.25">
      <c r="C56" s="158" t="str">
        <f>E7</f>
        <v>Necessidades não satisfeita do consumidor</v>
      </c>
      <c r="D56" s="158"/>
      <c r="E56" s="158"/>
      <c r="F56" s="158"/>
      <c r="G56" s="158"/>
      <c r="H56" s="135" t="str">
        <f>$K$19</f>
        <v>Poucos produtos a pronta entrega</v>
      </c>
      <c r="I56" s="135"/>
      <c r="J56" s="135"/>
      <c r="K56" s="135"/>
      <c r="L56" s="135"/>
      <c r="M56" s="135"/>
      <c r="N56" s="133">
        <f>K7</f>
        <v>10</v>
      </c>
      <c r="O56" s="135">
        <f>SUM(N56:N60)</f>
        <v>40</v>
      </c>
      <c r="S56" s="159" t="str">
        <f>E7</f>
        <v>Necessidades não satisfeita do consumidor</v>
      </c>
      <c r="T56" s="159"/>
      <c r="U56" s="159"/>
      <c r="V56" s="159"/>
      <c r="W56" s="159"/>
      <c r="X56" s="135" t="str">
        <f>$S$19</f>
        <v>Know-how da equipe comercial</v>
      </c>
      <c r="Y56" s="135"/>
      <c r="Z56" s="135"/>
      <c r="AA56" s="135"/>
      <c r="AB56" s="135"/>
      <c r="AC56" s="135"/>
      <c r="AD56" s="133">
        <f>S7</f>
        <v>30</v>
      </c>
      <c r="AE56" s="135">
        <f>SUM(AD56:AD60)</f>
        <v>130</v>
      </c>
    </row>
    <row r="57" spans="3:31" s="133" customFormat="1" ht="18" customHeight="1" x14ac:dyDescent="0.25">
      <c r="C57" s="158"/>
      <c r="D57" s="158"/>
      <c r="E57" s="158"/>
      <c r="F57" s="158"/>
      <c r="G57" s="158"/>
      <c r="H57" s="135" t="str">
        <f>$L$19</f>
        <v>Custo de capital de terceiros elevado</v>
      </c>
      <c r="I57" s="135"/>
      <c r="J57" s="135"/>
      <c r="K57" s="135"/>
      <c r="L57" s="135"/>
      <c r="M57" s="135"/>
      <c r="N57" s="133">
        <f>L7</f>
        <v>10</v>
      </c>
      <c r="O57" s="135"/>
      <c r="S57" s="159"/>
      <c r="T57" s="159"/>
      <c r="U57" s="159"/>
      <c r="V57" s="159"/>
      <c r="W57" s="159"/>
      <c r="X57" s="135" t="str">
        <f>$T$19</f>
        <v>Marketing Digital (Inbound)</v>
      </c>
      <c r="Y57" s="135"/>
      <c r="Z57" s="135"/>
      <c r="AA57" s="135"/>
      <c r="AB57" s="135"/>
      <c r="AC57" s="135"/>
      <c r="AD57" s="133">
        <f>T7</f>
        <v>20</v>
      </c>
      <c r="AE57" s="135"/>
    </row>
    <row r="58" spans="3:31" s="133" customFormat="1" ht="18" customHeight="1" x14ac:dyDescent="0.25">
      <c r="C58" s="158"/>
      <c r="D58" s="158"/>
      <c r="E58" s="158"/>
      <c r="F58" s="158"/>
      <c r="G58" s="158"/>
      <c r="H58" s="135" t="str">
        <f>$M$19</f>
        <v>Ciclo Ecônomico - Financeiro</v>
      </c>
      <c r="I58" s="135"/>
      <c r="J58" s="135"/>
      <c r="K58" s="135"/>
      <c r="L58" s="135"/>
      <c r="M58" s="135"/>
      <c r="N58" s="133">
        <f>M7</f>
        <v>10</v>
      </c>
      <c r="O58" s="135"/>
      <c r="S58" s="159"/>
      <c r="T58" s="159"/>
      <c r="U58" s="159"/>
      <c r="V58" s="159"/>
      <c r="W58" s="159"/>
      <c r="X58" s="135" t="str">
        <f>$U$19</f>
        <v>Localização geográfica favorável</v>
      </c>
      <c r="Y58" s="135"/>
      <c r="Z58" s="135"/>
      <c r="AA58" s="135"/>
      <c r="AB58" s="135"/>
      <c r="AC58" s="135"/>
      <c r="AD58" s="133">
        <f>U7</f>
        <v>30</v>
      </c>
      <c r="AE58" s="135"/>
    </row>
    <row r="59" spans="3:31" s="133" customFormat="1" ht="18" customHeight="1" x14ac:dyDescent="0.25">
      <c r="C59" s="158"/>
      <c r="D59" s="158"/>
      <c r="E59" s="158"/>
      <c r="F59" s="158"/>
      <c r="G59" s="158"/>
      <c r="H59" s="135" t="str">
        <f>$N$19</f>
        <v>Tomadas de Decisões Centralizada</v>
      </c>
      <c r="I59" s="135"/>
      <c r="J59" s="135"/>
      <c r="K59" s="135"/>
      <c r="L59" s="135"/>
      <c r="M59" s="135"/>
      <c r="N59" s="133">
        <f>N7</f>
        <v>0</v>
      </c>
      <c r="O59" s="135"/>
      <c r="S59" s="159"/>
      <c r="T59" s="159"/>
      <c r="U59" s="159"/>
      <c r="V59" s="159"/>
      <c r="W59" s="159"/>
      <c r="X59" s="135" t="str">
        <f>$V$19</f>
        <v>Insfraestrutura física e tecnológica</v>
      </c>
      <c r="Y59" s="135"/>
      <c r="Z59" s="135"/>
      <c r="AA59" s="135"/>
      <c r="AB59" s="135"/>
      <c r="AC59" s="135"/>
      <c r="AD59" s="133">
        <f>V7</f>
        <v>20</v>
      </c>
      <c r="AE59" s="135"/>
    </row>
    <row r="60" spans="3:31" s="133" customFormat="1" ht="18" customHeight="1" x14ac:dyDescent="0.25">
      <c r="C60" s="158"/>
      <c r="D60" s="158"/>
      <c r="E60" s="158"/>
      <c r="F60" s="158"/>
      <c r="G60" s="158"/>
      <c r="H60" s="135" t="str">
        <f>$O$19</f>
        <v xml:space="preserve">Gestão administrativa </v>
      </c>
      <c r="I60" s="135"/>
      <c r="J60" s="135"/>
      <c r="K60" s="135"/>
      <c r="L60" s="135"/>
      <c r="M60" s="135"/>
      <c r="N60" s="133">
        <f>O7</f>
        <v>10</v>
      </c>
      <c r="O60" s="135"/>
      <c r="S60" s="159"/>
      <c r="T60" s="159"/>
      <c r="U60" s="159"/>
      <c r="V60" s="159"/>
      <c r="W60" s="159"/>
      <c r="X60" s="135" t="str">
        <f>$W$19</f>
        <v>Parcerias sólida com principais fornecedores</v>
      </c>
      <c r="Y60" s="135"/>
      <c r="Z60" s="135"/>
      <c r="AA60" s="135"/>
      <c r="AB60" s="135"/>
      <c r="AC60" s="135"/>
      <c r="AD60" s="133">
        <f>W7</f>
        <v>30</v>
      </c>
      <c r="AE60" s="135"/>
    </row>
    <row r="61" spans="3:31" s="133" customFormat="1" ht="18" customHeight="1" x14ac:dyDescent="0.25">
      <c r="C61" s="158" t="str">
        <f>E8</f>
        <v>Alto índice de rotatividade dos produtos</v>
      </c>
      <c r="D61" s="158"/>
      <c r="E61" s="158"/>
      <c r="F61" s="158"/>
      <c r="G61" s="158"/>
      <c r="H61" s="135" t="str">
        <f>$K$19</f>
        <v>Poucos produtos a pronta entrega</v>
      </c>
      <c r="I61" s="135"/>
      <c r="J61" s="135"/>
      <c r="K61" s="135"/>
      <c r="L61" s="135"/>
      <c r="M61" s="135"/>
      <c r="N61" s="133">
        <f>K8</f>
        <v>10</v>
      </c>
      <c r="O61" s="135">
        <f>SUM(N61:N65)</f>
        <v>50</v>
      </c>
      <c r="S61" s="159" t="str">
        <f>E8</f>
        <v>Alto índice de rotatividade dos produtos</v>
      </c>
      <c r="T61" s="159"/>
      <c r="U61" s="159"/>
      <c r="V61" s="159"/>
      <c r="W61" s="159"/>
      <c r="X61" s="135" t="str">
        <f>$S$19</f>
        <v>Know-how da equipe comercial</v>
      </c>
      <c r="Y61" s="135"/>
      <c r="Z61" s="135"/>
      <c r="AA61" s="135"/>
      <c r="AB61" s="135"/>
      <c r="AC61" s="135"/>
      <c r="AD61" s="133">
        <f>S8</f>
        <v>40</v>
      </c>
      <c r="AE61" s="135">
        <f>SUM(AD61:AD65)</f>
        <v>140</v>
      </c>
    </row>
    <row r="62" spans="3:31" s="133" customFormat="1" ht="18" customHeight="1" x14ac:dyDescent="0.25">
      <c r="C62" s="158"/>
      <c r="D62" s="158"/>
      <c r="E62" s="158"/>
      <c r="F62" s="158"/>
      <c r="G62" s="158"/>
      <c r="H62" s="135" t="str">
        <f>$L$19</f>
        <v>Custo de capital de terceiros elevado</v>
      </c>
      <c r="I62" s="135"/>
      <c r="J62" s="135"/>
      <c r="K62" s="135"/>
      <c r="L62" s="135"/>
      <c r="M62" s="135"/>
      <c r="N62" s="133">
        <f>L8</f>
        <v>10</v>
      </c>
      <c r="O62" s="135"/>
      <c r="S62" s="159"/>
      <c r="T62" s="159"/>
      <c r="U62" s="159"/>
      <c r="V62" s="159"/>
      <c r="W62" s="159"/>
      <c r="X62" s="135" t="str">
        <f>$T$19</f>
        <v>Marketing Digital (Inbound)</v>
      </c>
      <c r="Y62" s="135"/>
      <c r="Z62" s="135"/>
      <c r="AA62" s="135"/>
      <c r="AB62" s="135"/>
      <c r="AC62" s="135"/>
      <c r="AD62" s="133">
        <f>T8</f>
        <v>30</v>
      </c>
      <c r="AE62" s="135"/>
    </row>
    <row r="63" spans="3:31" s="133" customFormat="1" ht="18" customHeight="1" x14ac:dyDescent="0.25">
      <c r="C63" s="158"/>
      <c r="D63" s="158"/>
      <c r="E63" s="158"/>
      <c r="F63" s="158"/>
      <c r="G63" s="158"/>
      <c r="H63" s="135" t="str">
        <f>$M$19</f>
        <v>Ciclo Ecônomico - Financeiro</v>
      </c>
      <c r="I63" s="135"/>
      <c r="J63" s="135"/>
      <c r="K63" s="135"/>
      <c r="L63" s="135"/>
      <c r="M63" s="135"/>
      <c r="N63" s="133">
        <f>M8</f>
        <v>10</v>
      </c>
      <c r="O63" s="135"/>
      <c r="S63" s="159"/>
      <c r="T63" s="159"/>
      <c r="U63" s="159"/>
      <c r="V63" s="159"/>
      <c r="W63" s="159"/>
      <c r="X63" s="135" t="str">
        <f>$U$19</f>
        <v>Localização geográfica favorável</v>
      </c>
      <c r="Y63" s="135"/>
      <c r="Z63" s="135"/>
      <c r="AA63" s="135"/>
      <c r="AB63" s="135"/>
      <c r="AC63" s="135"/>
      <c r="AD63" s="133">
        <f>U8</f>
        <v>40</v>
      </c>
      <c r="AE63" s="135"/>
    </row>
    <row r="64" spans="3:31" s="133" customFormat="1" ht="18" customHeight="1" x14ac:dyDescent="0.25">
      <c r="C64" s="158"/>
      <c r="D64" s="158"/>
      <c r="E64" s="158"/>
      <c r="F64" s="158"/>
      <c r="G64" s="158"/>
      <c r="H64" s="135" t="str">
        <f>$N$19</f>
        <v>Tomadas de Decisões Centralizada</v>
      </c>
      <c r="I64" s="135"/>
      <c r="J64" s="135"/>
      <c r="K64" s="135"/>
      <c r="L64" s="135"/>
      <c r="M64" s="135"/>
      <c r="N64" s="133">
        <f>N8</f>
        <v>10</v>
      </c>
      <c r="O64" s="135"/>
      <c r="S64" s="159"/>
      <c r="T64" s="159"/>
      <c r="U64" s="159"/>
      <c r="V64" s="159"/>
      <c r="W64" s="159"/>
      <c r="X64" s="135" t="str">
        <f>$V$19</f>
        <v>Insfraestrutura física e tecnológica</v>
      </c>
      <c r="Y64" s="135"/>
      <c r="Z64" s="135"/>
      <c r="AA64" s="135"/>
      <c r="AB64" s="135"/>
      <c r="AC64" s="135"/>
      <c r="AD64" s="133">
        <f>V16</f>
        <v>0</v>
      </c>
      <c r="AE64" s="135"/>
    </row>
    <row r="65" spans="3:31" s="133" customFormat="1" ht="18" customHeight="1" x14ac:dyDescent="0.25">
      <c r="C65" s="158"/>
      <c r="D65" s="158"/>
      <c r="E65" s="158"/>
      <c r="F65" s="158"/>
      <c r="G65" s="158"/>
      <c r="H65" s="135" t="str">
        <f>$O$19</f>
        <v xml:space="preserve">Gestão administrativa </v>
      </c>
      <c r="I65" s="135"/>
      <c r="J65" s="135"/>
      <c r="K65" s="135"/>
      <c r="L65" s="135"/>
      <c r="M65" s="135"/>
      <c r="N65" s="133">
        <f>O8</f>
        <v>10</v>
      </c>
      <c r="O65" s="135"/>
      <c r="S65" s="159"/>
      <c r="T65" s="159"/>
      <c r="U65" s="159"/>
      <c r="V65" s="159"/>
      <c r="W65" s="159"/>
      <c r="X65" s="135" t="str">
        <f>$W$19</f>
        <v>Parcerias sólida com principais fornecedores</v>
      </c>
      <c r="Y65" s="135"/>
      <c r="Z65" s="135"/>
      <c r="AA65" s="135"/>
      <c r="AB65" s="135"/>
      <c r="AC65" s="135"/>
      <c r="AD65" s="133">
        <f>W8</f>
        <v>30</v>
      </c>
      <c r="AE65" s="135"/>
    </row>
    <row r="66" spans="3:31" s="133" customFormat="1" ht="18" customHeight="1" x14ac:dyDescent="0.25">
      <c r="O66" s="136"/>
    </row>
    <row r="67" spans="3:31" s="133" customFormat="1" ht="18" customHeight="1" x14ac:dyDescent="0.25"/>
    <row r="68" spans="3:31" s="133" customFormat="1" ht="18" customHeight="1" x14ac:dyDescent="0.25">
      <c r="C68" s="157" t="s">
        <v>34</v>
      </c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34">
        <f>SUM(O69:O93)</f>
        <v>670</v>
      </c>
      <c r="S68" s="157" t="s">
        <v>35</v>
      </c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34">
        <f>SUM(AE69:AE93)</f>
        <v>310</v>
      </c>
    </row>
    <row r="69" spans="3:31" s="133" customFormat="1" ht="18" customHeight="1" x14ac:dyDescent="0.25">
      <c r="C69" s="158" t="str">
        <f>$E$12</f>
        <v>Falha na fiscalização de produtos não homologados</v>
      </c>
      <c r="D69" s="158"/>
      <c r="E69" s="158"/>
      <c r="F69" s="158"/>
      <c r="G69" s="158"/>
      <c r="H69" s="135" t="str">
        <f>$K$19</f>
        <v>Poucos produtos a pronta entrega</v>
      </c>
      <c r="J69" s="135"/>
      <c r="L69" s="135"/>
      <c r="M69" s="135"/>
      <c r="N69" s="133">
        <f>K12</f>
        <v>40</v>
      </c>
      <c r="O69" s="136">
        <f>SUM(N69:N73)</f>
        <v>100</v>
      </c>
      <c r="S69" s="158" t="str">
        <f>$E$12</f>
        <v>Falha na fiscalização de produtos não homologados</v>
      </c>
      <c r="T69" s="158"/>
      <c r="U69" s="158"/>
      <c r="V69" s="158"/>
      <c r="W69" s="158"/>
      <c r="X69" s="135" t="str">
        <f>$S$19</f>
        <v>Know-how da equipe comercial</v>
      </c>
      <c r="Z69" s="135"/>
      <c r="AB69" s="135"/>
      <c r="AC69" s="135"/>
      <c r="AD69" s="133">
        <f>S12</f>
        <v>20</v>
      </c>
      <c r="AE69" s="136">
        <f>SUM(AD69:AD73)</f>
        <v>40</v>
      </c>
    </row>
    <row r="70" spans="3:31" s="133" customFormat="1" ht="18" customHeight="1" x14ac:dyDescent="0.25">
      <c r="C70" s="158"/>
      <c r="D70" s="158"/>
      <c r="E70" s="158"/>
      <c r="F70" s="158"/>
      <c r="G70" s="158"/>
      <c r="H70" s="135" t="str">
        <f>$L$19</f>
        <v>Custo de capital de terceiros elevado</v>
      </c>
      <c r="J70" s="135"/>
      <c r="L70" s="135"/>
      <c r="M70" s="135"/>
      <c r="N70" s="133">
        <f>L12</f>
        <v>0</v>
      </c>
      <c r="O70" s="135"/>
      <c r="S70" s="158"/>
      <c r="T70" s="158"/>
      <c r="U70" s="158"/>
      <c r="V70" s="158"/>
      <c r="W70" s="158"/>
      <c r="X70" s="135" t="str">
        <f>$T$19</f>
        <v>Marketing Digital (Inbound)</v>
      </c>
      <c r="Z70" s="135"/>
      <c r="AB70" s="135"/>
      <c r="AC70" s="135"/>
      <c r="AD70" s="133">
        <f>T12</f>
        <v>20</v>
      </c>
      <c r="AE70" s="135"/>
    </row>
    <row r="71" spans="3:31" s="133" customFormat="1" ht="18" customHeight="1" x14ac:dyDescent="0.25">
      <c r="C71" s="158"/>
      <c r="D71" s="158"/>
      <c r="E71" s="158"/>
      <c r="F71" s="158"/>
      <c r="G71" s="158"/>
      <c r="H71" s="135" t="str">
        <f>$M$19</f>
        <v>Ciclo Ecônomico - Financeiro</v>
      </c>
      <c r="J71" s="135"/>
      <c r="L71" s="135"/>
      <c r="M71" s="135"/>
      <c r="N71" s="133">
        <f>M12</f>
        <v>0</v>
      </c>
      <c r="O71" s="135"/>
      <c r="S71" s="158"/>
      <c r="T71" s="158"/>
      <c r="U71" s="158"/>
      <c r="V71" s="158"/>
      <c r="W71" s="158"/>
      <c r="X71" s="135" t="str">
        <f>$U$19</f>
        <v>Localização geográfica favorável</v>
      </c>
      <c r="Z71" s="135"/>
      <c r="AB71" s="135"/>
      <c r="AC71" s="135"/>
      <c r="AD71" s="133">
        <f>U12</f>
        <v>0</v>
      </c>
      <c r="AE71" s="135"/>
    </row>
    <row r="72" spans="3:31" s="133" customFormat="1" ht="18" customHeight="1" x14ac:dyDescent="0.25">
      <c r="C72" s="158"/>
      <c r="D72" s="158"/>
      <c r="E72" s="158"/>
      <c r="F72" s="158"/>
      <c r="G72" s="158"/>
      <c r="H72" s="135" t="str">
        <f>$N$19</f>
        <v>Tomadas de Decisões Centralizada</v>
      </c>
      <c r="J72" s="135"/>
      <c r="L72" s="135"/>
      <c r="M72" s="135"/>
      <c r="N72" s="133">
        <f>N12</f>
        <v>30</v>
      </c>
      <c r="O72" s="135"/>
      <c r="S72" s="158"/>
      <c r="T72" s="158"/>
      <c r="U72" s="158"/>
      <c r="V72" s="158"/>
      <c r="W72" s="158"/>
      <c r="X72" s="135" t="str">
        <f>$V$19</f>
        <v>Insfraestrutura física e tecnológica</v>
      </c>
      <c r="Z72" s="135"/>
      <c r="AB72" s="135"/>
      <c r="AC72" s="135"/>
      <c r="AD72" s="133">
        <f>V12</f>
        <v>0</v>
      </c>
      <c r="AE72" s="135"/>
    </row>
    <row r="73" spans="3:31" s="133" customFormat="1" ht="18" customHeight="1" x14ac:dyDescent="0.25">
      <c r="C73" s="158"/>
      <c r="D73" s="158"/>
      <c r="E73" s="158"/>
      <c r="F73" s="158"/>
      <c r="G73" s="158"/>
      <c r="H73" s="135" t="str">
        <f>$O$19</f>
        <v xml:space="preserve">Gestão administrativa </v>
      </c>
      <c r="J73" s="135"/>
      <c r="L73" s="135"/>
      <c r="M73" s="135"/>
      <c r="N73" s="133">
        <f>O12</f>
        <v>30</v>
      </c>
      <c r="S73" s="158"/>
      <c r="T73" s="158"/>
      <c r="U73" s="158"/>
      <c r="V73" s="158"/>
      <c r="W73" s="158"/>
      <c r="X73" s="135" t="str">
        <f>$W$19</f>
        <v>Parcerias sólida com principais fornecedores</v>
      </c>
      <c r="Z73" s="135"/>
      <c r="AB73" s="135"/>
      <c r="AC73" s="135"/>
      <c r="AD73" s="133">
        <f>W12</f>
        <v>0</v>
      </c>
    </row>
    <row r="74" spans="3:31" s="133" customFormat="1" ht="18" customHeight="1" x14ac:dyDescent="0.25">
      <c r="C74" s="158" t="str">
        <f>$E$13</f>
        <v>Concorrência com variedades de produtos</v>
      </c>
      <c r="D74" s="158"/>
      <c r="E74" s="158"/>
      <c r="F74" s="158"/>
      <c r="G74" s="158"/>
      <c r="H74" s="135" t="str">
        <f>$K$19</f>
        <v>Poucos produtos a pronta entrega</v>
      </c>
      <c r="I74" s="135"/>
      <c r="J74" s="135"/>
      <c r="K74" s="135"/>
      <c r="L74" s="135"/>
      <c r="M74" s="135"/>
      <c r="N74" s="133">
        <f>K13</f>
        <v>40</v>
      </c>
      <c r="O74" s="135">
        <f>SUM(N74:N78)</f>
        <v>150</v>
      </c>
      <c r="S74" s="158" t="str">
        <f>$E$13</f>
        <v>Concorrência com variedades de produtos</v>
      </c>
      <c r="T74" s="158"/>
      <c r="U74" s="158"/>
      <c r="V74" s="158"/>
      <c r="W74" s="158"/>
      <c r="X74" s="135" t="str">
        <f>$S$19</f>
        <v>Know-how da equipe comercial</v>
      </c>
      <c r="Y74" s="135"/>
      <c r="Z74" s="135"/>
      <c r="AA74" s="135"/>
      <c r="AB74" s="135"/>
      <c r="AC74" s="135"/>
      <c r="AD74" s="133">
        <f>S13</f>
        <v>0</v>
      </c>
      <c r="AE74" s="135">
        <f>SUM(AD74:AD78)</f>
        <v>90</v>
      </c>
    </row>
    <row r="75" spans="3:31" s="133" customFormat="1" ht="18" customHeight="1" x14ac:dyDescent="0.25">
      <c r="C75" s="158"/>
      <c r="D75" s="158"/>
      <c r="E75" s="158"/>
      <c r="F75" s="158"/>
      <c r="G75" s="158"/>
      <c r="H75" s="135" t="str">
        <f>$L$19</f>
        <v>Custo de capital de terceiros elevado</v>
      </c>
      <c r="I75" s="135"/>
      <c r="J75" s="135"/>
      <c r="K75" s="135"/>
      <c r="L75" s="135"/>
      <c r="M75" s="135"/>
      <c r="N75" s="133">
        <f>L13</f>
        <v>40</v>
      </c>
      <c r="O75" s="135"/>
      <c r="S75" s="158"/>
      <c r="T75" s="158"/>
      <c r="U75" s="158"/>
      <c r="V75" s="158"/>
      <c r="W75" s="158"/>
      <c r="X75" s="135" t="str">
        <f>$T$19</f>
        <v>Marketing Digital (Inbound)</v>
      </c>
      <c r="Y75" s="135"/>
      <c r="Z75" s="135"/>
      <c r="AA75" s="135"/>
      <c r="AB75" s="135"/>
      <c r="AC75" s="135"/>
      <c r="AD75" s="133">
        <f>T13</f>
        <v>10</v>
      </c>
      <c r="AE75" s="135"/>
    </row>
    <row r="76" spans="3:31" s="133" customFormat="1" ht="18" customHeight="1" x14ac:dyDescent="0.25">
      <c r="C76" s="158"/>
      <c r="D76" s="158"/>
      <c r="E76" s="158"/>
      <c r="F76" s="158"/>
      <c r="G76" s="158"/>
      <c r="H76" s="135" t="str">
        <f>$M$19</f>
        <v>Ciclo Ecônomico - Financeiro</v>
      </c>
      <c r="I76" s="135"/>
      <c r="J76" s="135"/>
      <c r="K76" s="135"/>
      <c r="L76" s="135"/>
      <c r="M76" s="135"/>
      <c r="N76" s="133">
        <f>M13</f>
        <v>40</v>
      </c>
      <c r="O76" s="135"/>
      <c r="S76" s="158"/>
      <c r="T76" s="158"/>
      <c r="U76" s="158"/>
      <c r="V76" s="158"/>
      <c r="W76" s="158"/>
      <c r="X76" s="135" t="str">
        <f>$U$19</f>
        <v>Localização geográfica favorável</v>
      </c>
      <c r="Y76" s="135"/>
      <c r="Z76" s="135"/>
      <c r="AA76" s="135"/>
      <c r="AB76" s="135"/>
      <c r="AC76" s="135"/>
      <c r="AD76" s="133">
        <f>U13</f>
        <v>40</v>
      </c>
      <c r="AE76" s="135"/>
    </row>
    <row r="77" spans="3:31" s="133" customFormat="1" ht="18" customHeight="1" x14ac:dyDescent="0.25">
      <c r="C77" s="158"/>
      <c r="D77" s="158"/>
      <c r="E77" s="158"/>
      <c r="F77" s="158"/>
      <c r="G77" s="158"/>
      <c r="H77" s="135" t="str">
        <f>$N$19</f>
        <v>Tomadas de Decisões Centralizada</v>
      </c>
      <c r="I77" s="135"/>
      <c r="J77" s="135"/>
      <c r="K77" s="135"/>
      <c r="L77" s="135"/>
      <c r="M77" s="135"/>
      <c r="N77" s="133">
        <f>N13</f>
        <v>30</v>
      </c>
      <c r="O77" s="135"/>
      <c r="S77" s="158"/>
      <c r="T77" s="158"/>
      <c r="U77" s="158"/>
      <c r="V77" s="158"/>
      <c r="W77" s="158"/>
      <c r="X77" s="135" t="str">
        <f>$V$19</f>
        <v>Insfraestrutura física e tecnológica</v>
      </c>
      <c r="Y77" s="135"/>
      <c r="Z77" s="135"/>
      <c r="AA77" s="135"/>
      <c r="AB77" s="135"/>
      <c r="AC77" s="135"/>
      <c r="AD77" s="133">
        <f>V13</f>
        <v>10</v>
      </c>
      <c r="AE77" s="135"/>
    </row>
    <row r="78" spans="3:31" s="133" customFormat="1" ht="18" customHeight="1" x14ac:dyDescent="0.25">
      <c r="C78" s="158"/>
      <c r="D78" s="158"/>
      <c r="E78" s="158"/>
      <c r="F78" s="158"/>
      <c r="G78" s="158"/>
      <c r="H78" s="135" t="str">
        <f>$O$19</f>
        <v xml:space="preserve">Gestão administrativa </v>
      </c>
      <c r="I78" s="135"/>
      <c r="J78" s="135"/>
      <c r="K78" s="135"/>
      <c r="L78" s="135"/>
      <c r="M78" s="135"/>
      <c r="N78" s="133">
        <f>O13</f>
        <v>0</v>
      </c>
      <c r="O78" s="135"/>
      <c r="S78" s="158"/>
      <c r="T78" s="158"/>
      <c r="U78" s="158"/>
      <c r="V78" s="158"/>
      <c r="W78" s="158"/>
      <c r="X78" s="135" t="str">
        <f>$W$19</f>
        <v>Parcerias sólida com principais fornecedores</v>
      </c>
      <c r="Y78" s="135"/>
      <c r="Z78" s="135"/>
      <c r="AA78" s="135"/>
      <c r="AB78" s="135"/>
      <c r="AC78" s="135"/>
      <c r="AD78" s="133">
        <f>W13</f>
        <v>30</v>
      </c>
      <c r="AE78" s="135"/>
    </row>
    <row r="79" spans="3:31" s="133" customFormat="1" ht="18" customHeight="1" x14ac:dyDescent="0.25">
      <c r="C79" s="158" t="str">
        <f>$E$14</f>
        <v>Alguns fabricantes fazendo vendas diretas</v>
      </c>
      <c r="D79" s="158"/>
      <c r="E79" s="158"/>
      <c r="F79" s="158"/>
      <c r="G79" s="158"/>
      <c r="H79" s="135" t="str">
        <f>$K$19</f>
        <v>Poucos produtos a pronta entrega</v>
      </c>
      <c r="I79" s="135"/>
      <c r="J79" s="135"/>
      <c r="K79" s="135"/>
      <c r="L79" s="135"/>
      <c r="M79" s="135"/>
      <c r="N79" s="133">
        <f>K14</f>
        <v>40</v>
      </c>
      <c r="O79" s="135">
        <f>SUM(N79:N83)</f>
        <v>100</v>
      </c>
      <c r="S79" s="158" t="str">
        <f>$E$14</f>
        <v>Alguns fabricantes fazendo vendas diretas</v>
      </c>
      <c r="T79" s="158"/>
      <c r="U79" s="158"/>
      <c r="V79" s="158"/>
      <c r="W79" s="158"/>
      <c r="X79" s="135" t="str">
        <f>$S$19</f>
        <v>Know-how da equipe comercial</v>
      </c>
      <c r="Y79" s="135"/>
      <c r="Z79" s="135"/>
      <c r="AA79" s="135"/>
      <c r="AB79" s="135"/>
      <c r="AC79" s="135"/>
      <c r="AD79" s="133">
        <f>S14</f>
        <v>0</v>
      </c>
      <c r="AE79" s="135">
        <f>SUM(AD79:AD83)</f>
        <v>80</v>
      </c>
    </row>
    <row r="80" spans="3:31" s="133" customFormat="1" ht="18" customHeight="1" x14ac:dyDescent="0.25">
      <c r="C80" s="158"/>
      <c r="D80" s="158"/>
      <c r="E80" s="158"/>
      <c r="F80" s="158"/>
      <c r="G80" s="158"/>
      <c r="H80" s="135" t="str">
        <f>$L$19</f>
        <v>Custo de capital de terceiros elevado</v>
      </c>
      <c r="I80" s="135"/>
      <c r="J80" s="135"/>
      <c r="K80" s="135"/>
      <c r="L80" s="135"/>
      <c r="M80" s="135"/>
      <c r="N80" s="133">
        <f>L14</f>
        <v>0</v>
      </c>
      <c r="O80" s="135"/>
      <c r="S80" s="158"/>
      <c r="T80" s="158"/>
      <c r="U80" s="158"/>
      <c r="V80" s="158"/>
      <c r="W80" s="158"/>
      <c r="X80" s="135" t="str">
        <f>$T$19</f>
        <v>Marketing Digital (Inbound)</v>
      </c>
      <c r="Y80" s="135"/>
      <c r="Z80" s="135"/>
      <c r="AA80" s="135"/>
      <c r="AB80" s="135"/>
      <c r="AC80" s="135"/>
      <c r="AD80" s="133">
        <f>T14</f>
        <v>10</v>
      </c>
      <c r="AE80" s="135"/>
    </row>
    <row r="81" spans="3:31" s="133" customFormat="1" ht="18" customHeight="1" x14ac:dyDescent="0.25">
      <c r="C81" s="158"/>
      <c r="D81" s="158"/>
      <c r="E81" s="158"/>
      <c r="F81" s="158"/>
      <c r="G81" s="158"/>
      <c r="H81" s="135" t="str">
        <f>$M$19</f>
        <v>Ciclo Ecônomico - Financeiro</v>
      </c>
      <c r="I81" s="135"/>
      <c r="J81" s="135"/>
      <c r="K81" s="135"/>
      <c r="L81" s="135"/>
      <c r="M81" s="135"/>
      <c r="N81" s="133">
        <f>M14</f>
        <v>40</v>
      </c>
      <c r="O81" s="135"/>
      <c r="S81" s="158"/>
      <c r="T81" s="158"/>
      <c r="U81" s="158"/>
      <c r="V81" s="158"/>
      <c r="W81" s="158"/>
      <c r="X81" s="135" t="str">
        <f>$U$19</f>
        <v>Localização geográfica favorável</v>
      </c>
      <c r="Y81" s="135"/>
      <c r="Z81" s="135"/>
      <c r="AA81" s="135"/>
      <c r="AB81" s="135"/>
      <c r="AC81" s="135"/>
      <c r="AD81" s="133">
        <f>U14</f>
        <v>30</v>
      </c>
      <c r="AE81" s="135"/>
    </row>
    <row r="82" spans="3:31" s="133" customFormat="1" ht="18" customHeight="1" x14ac:dyDescent="0.25">
      <c r="C82" s="158"/>
      <c r="D82" s="158"/>
      <c r="E82" s="158"/>
      <c r="F82" s="158"/>
      <c r="G82" s="158"/>
      <c r="H82" s="135" t="str">
        <f>$N$19</f>
        <v>Tomadas de Decisões Centralizada</v>
      </c>
      <c r="I82" s="135"/>
      <c r="J82" s="135"/>
      <c r="K82" s="135"/>
      <c r="L82" s="135"/>
      <c r="M82" s="135"/>
      <c r="N82" s="133">
        <f>N14</f>
        <v>0</v>
      </c>
      <c r="O82" s="135"/>
      <c r="S82" s="158"/>
      <c r="T82" s="158"/>
      <c r="U82" s="158"/>
      <c r="V82" s="158"/>
      <c r="W82" s="158"/>
      <c r="X82" s="135" t="str">
        <f>$V$19</f>
        <v>Insfraestrutura física e tecnológica</v>
      </c>
      <c r="Y82" s="135"/>
      <c r="Z82" s="135"/>
      <c r="AA82" s="135"/>
      <c r="AB82" s="135"/>
      <c r="AC82" s="135"/>
      <c r="AD82" s="133">
        <f>V14</f>
        <v>20</v>
      </c>
      <c r="AE82" s="135"/>
    </row>
    <row r="83" spans="3:31" s="133" customFormat="1" ht="18" customHeight="1" x14ac:dyDescent="0.25">
      <c r="C83" s="158"/>
      <c r="D83" s="158"/>
      <c r="E83" s="158"/>
      <c r="F83" s="158"/>
      <c r="G83" s="158"/>
      <c r="H83" s="135" t="str">
        <f>$O$19</f>
        <v xml:space="preserve">Gestão administrativa </v>
      </c>
      <c r="I83" s="135"/>
      <c r="J83" s="135"/>
      <c r="K83" s="135"/>
      <c r="L83" s="135"/>
      <c r="M83" s="135"/>
      <c r="N83" s="133">
        <f>O14</f>
        <v>20</v>
      </c>
      <c r="O83" s="135"/>
      <c r="S83" s="158"/>
      <c r="T83" s="158"/>
      <c r="U83" s="158"/>
      <c r="V83" s="158"/>
      <c r="W83" s="158"/>
      <c r="X83" s="135" t="str">
        <f>$W$19</f>
        <v>Parcerias sólida com principais fornecedores</v>
      </c>
      <c r="Y83" s="135"/>
      <c r="Z83" s="135"/>
      <c r="AA83" s="135"/>
      <c r="AB83" s="135"/>
      <c r="AC83" s="135"/>
      <c r="AD83" s="133">
        <f>W14</f>
        <v>20</v>
      </c>
      <c r="AE83" s="135"/>
    </row>
    <row r="84" spans="3:31" s="138" customFormat="1" ht="18" customHeight="1" x14ac:dyDescent="0.25">
      <c r="C84" s="156" t="str">
        <f>$E$15</f>
        <v>Produtos a pronta entrega pela concorrência</v>
      </c>
      <c r="D84" s="156"/>
      <c r="E84" s="156"/>
      <c r="F84" s="156"/>
      <c r="G84" s="156"/>
      <c r="H84" s="137" t="str">
        <f>$K$19</f>
        <v>Poucos produtos a pronta entrega</v>
      </c>
      <c r="I84" s="137"/>
      <c r="J84" s="137"/>
      <c r="K84" s="137"/>
      <c r="L84" s="137"/>
      <c r="M84" s="137"/>
      <c r="N84" s="138">
        <f>K15</f>
        <v>40</v>
      </c>
      <c r="O84" s="137">
        <f>SUM(N84:N88)</f>
        <v>140</v>
      </c>
      <c r="S84" s="156" t="str">
        <f>$E$15</f>
        <v>Produtos a pronta entrega pela concorrência</v>
      </c>
      <c r="T84" s="156"/>
      <c r="U84" s="156"/>
      <c r="V84" s="156"/>
      <c r="W84" s="156"/>
      <c r="X84" s="137" t="str">
        <f>$S$19</f>
        <v>Know-how da equipe comercial</v>
      </c>
      <c r="Y84" s="137"/>
      <c r="Z84" s="137"/>
      <c r="AA84" s="137"/>
      <c r="AB84" s="137"/>
      <c r="AC84" s="137"/>
      <c r="AD84" s="138">
        <f>S15</f>
        <v>0</v>
      </c>
      <c r="AE84" s="137">
        <f>SUM(AD84:AD88)</f>
        <v>60</v>
      </c>
    </row>
    <row r="85" spans="3:31" s="138" customFormat="1" ht="18" customHeight="1" x14ac:dyDescent="0.25">
      <c r="C85" s="156"/>
      <c r="D85" s="156"/>
      <c r="E85" s="156"/>
      <c r="F85" s="156"/>
      <c r="G85" s="156"/>
      <c r="H85" s="137" t="str">
        <f>$L$19</f>
        <v>Custo de capital de terceiros elevado</v>
      </c>
      <c r="I85" s="137"/>
      <c r="J85" s="137"/>
      <c r="K85" s="137"/>
      <c r="L85" s="137"/>
      <c r="M85" s="137"/>
      <c r="N85" s="138">
        <f>L15</f>
        <v>30</v>
      </c>
      <c r="O85" s="137"/>
      <c r="S85" s="156"/>
      <c r="T85" s="156"/>
      <c r="U85" s="156"/>
      <c r="V85" s="156"/>
      <c r="W85" s="156"/>
      <c r="X85" s="137" t="str">
        <f>$T$19</f>
        <v>Marketing Digital (Inbound)</v>
      </c>
      <c r="Y85" s="137"/>
      <c r="Z85" s="137"/>
      <c r="AA85" s="137"/>
      <c r="AB85" s="137"/>
      <c r="AC85" s="137"/>
      <c r="AD85" s="138">
        <f>T15</f>
        <v>10</v>
      </c>
      <c r="AE85" s="137"/>
    </row>
    <row r="86" spans="3:31" s="138" customFormat="1" ht="18" customHeight="1" x14ac:dyDescent="0.25">
      <c r="C86" s="156"/>
      <c r="D86" s="156"/>
      <c r="E86" s="156"/>
      <c r="F86" s="156"/>
      <c r="G86" s="156"/>
      <c r="H86" s="137" t="str">
        <f>$M$19</f>
        <v>Ciclo Ecônomico - Financeiro</v>
      </c>
      <c r="I86" s="137"/>
      <c r="J86" s="137"/>
      <c r="K86" s="137"/>
      <c r="L86" s="137"/>
      <c r="M86" s="137"/>
      <c r="N86" s="138">
        <f>M15</f>
        <v>40</v>
      </c>
      <c r="O86" s="137"/>
      <c r="S86" s="156"/>
      <c r="T86" s="156"/>
      <c r="U86" s="156"/>
      <c r="V86" s="156"/>
      <c r="W86" s="156"/>
      <c r="X86" s="137" t="str">
        <f>$U$19</f>
        <v>Localização geográfica favorável</v>
      </c>
      <c r="Y86" s="137"/>
      <c r="Z86" s="137"/>
      <c r="AA86" s="137"/>
      <c r="AB86" s="137"/>
      <c r="AC86" s="137"/>
      <c r="AD86" s="138">
        <f>U15</f>
        <v>20</v>
      </c>
      <c r="AE86" s="137"/>
    </row>
    <row r="87" spans="3:31" s="138" customFormat="1" ht="18" customHeight="1" x14ac:dyDescent="0.25">
      <c r="C87" s="156"/>
      <c r="D87" s="156"/>
      <c r="E87" s="156"/>
      <c r="F87" s="156"/>
      <c r="G87" s="156"/>
      <c r="H87" s="137" t="str">
        <f>$N$19</f>
        <v>Tomadas de Decisões Centralizada</v>
      </c>
      <c r="I87" s="137"/>
      <c r="J87" s="137"/>
      <c r="K87" s="137"/>
      <c r="L87" s="137"/>
      <c r="M87" s="137"/>
      <c r="N87" s="138">
        <f>N15</f>
        <v>10</v>
      </c>
      <c r="O87" s="137"/>
      <c r="S87" s="156"/>
      <c r="T87" s="156"/>
      <c r="U87" s="156"/>
      <c r="V87" s="156"/>
      <c r="W87" s="156"/>
      <c r="X87" s="137" t="str">
        <f>$V$19</f>
        <v>Insfraestrutura física e tecnológica</v>
      </c>
      <c r="Y87" s="137"/>
      <c r="Z87" s="137"/>
      <c r="AA87" s="137"/>
      <c r="AB87" s="137"/>
      <c r="AC87" s="137"/>
      <c r="AD87" s="138">
        <f>V15</f>
        <v>10</v>
      </c>
      <c r="AE87" s="137"/>
    </row>
    <row r="88" spans="3:31" s="138" customFormat="1" ht="18" customHeight="1" x14ac:dyDescent="0.25">
      <c r="C88" s="156"/>
      <c r="D88" s="156"/>
      <c r="E88" s="156"/>
      <c r="F88" s="156"/>
      <c r="G88" s="156"/>
      <c r="H88" s="137" t="str">
        <f>$O$19</f>
        <v xml:space="preserve">Gestão administrativa </v>
      </c>
      <c r="I88" s="137"/>
      <c r="J88" s="137"/>
      <c r="K88" s="137"/>
      <c r="L88" s="137"/>
      <c r="M88" s="137"/>
      <c r="N88" s="138">
        <f>O15</f>
        <v>20</v>
      </c>
      <c r="O88" s="137"/>
      <c r="S88" s="156"/>
      <c r="T88" s="156"/>
      <c r="U88" s="156"/>
      <c r="V88" s="156"/>
      <c r="W88" s="156"/>
      <c r="X88" s="137" t="str">
        <f>$W$19</f>
        <v>Parcerias sólida com principais fornecedores</v>
      </c>
      <c r="Y88" s="137"/>
      <c r="Z88" s="137"/>
      <c r="AA88" s="137"/>
      <c r="AB88" s="137"/>
      <c r="AC88" s="137"/>
      <c r="AD88" s="138">
        <f>W15</f>
        <v>20</v>
      </c>
      <c r="AE88" s="137"/>
    </row>
    <row r="89" spans="3:31" s="138" customFormat="1" ht="18" customHeight="1" x14ac:dyDescent="0.25">
      <c r="C89" s="156" t="str">
        <f>$E$16</f>
        <v>Prazo, formas e condições de pgto pela concorrência</v>
      </c>
      <c r="D89" s="156"/>
      <c r="E89" s="156"/>
      <c r="F89" s="156"/>
      <c r="G89" s="156"/>
      <c r="H89" s="137" t="str">
        <f>$K$19</f>
        <v>Poucos produtos a pronta entrega</v>
      </c>
      <c r="I89" s="137"/>
      <c r="J89" s="137"/>
      <c r="K89" s="137"/>
      <c r="L89" s="137"/>
      <c r="M89" s="137"/>
      <c r="N89" s="138">
        <f>K16</f>
        <v>40</v>
      </c>
      <c r="O89" s="137">
        <f>SUM(N89:N93)</f>
        <v>180</v>
      </c>
      <c r="S89" s="156" t="str">
        <f>$E$16</f>
        <v>Prazo, formas e condições de pgto pela concorrência</v>
      </c>
      <c r="T89" s="156"/>
      <c r="U89" s="156"/>
      <c r="V89" s="156"/>
      <c r="W89" s="156"/>
      <c r="X89" s="137" t="str">
        <f>$S$19</f>
        <v>Know-how da equipe comercial</v>
      </c>
      <c r="Y89" s="137"/>
      <c r="Z89" s="137"/>
      <c r="AA89" s="137"/>
      <c r="AB89" s="137"/>
      <c r="AC89" s="137"/>
      <c r="AD89" s="138">
        <f>S16</f>
        <v>0</v>
      </c>
      <c r="AE89" s="137">
        <f>SUM(AD89:AD93)</f>
        <v>40</v>
      </c>
    </row>
    <row r="90" spans="3:31" s="138" customFormat="1" ht="18" customHeight="1" x14ac:dyDescent="0.25">
      <c r="C90" s="156"/>
      <c r="D90" s="156"/>
      <c r="E90" s="156"/>
      <c r="F90" s="156"/>
      <c r="G90" s="156"/>
      <c r="H90" s="137" t="str">
        <f>$L$19</f>
        <v>Custo de capital de terceiros elevado</v>
      </c>
      <c r="I90" s="137"/>
      <c r="J90" s="137"/>
      <c r="K90" s="137"/>
      <c r="L90" s="137"/>
      <c r="M90" s="137"/>
      <c r="N90" s="138">
        <f>L16</f>
        <v>30</v>
      </c>
      <c r="O90" s="137"/>
      <c r="S90" s="156"/>
      <c r="T90" s="156"/>
      <c r="U90" s="156"/>
      <c r="V90" s="156"/>
      <c r="W90" s="156"/>
      <c r="X90" s="137" t="str">
        <f>$T$19</f>
        <v>Marketing Digital (Inbound)</v>
      </c>
      <c r="Y90" s="137"/>
      <c r="Z90" s="137"/>
      <c r="AA90" s="137"/>
      <c r="AB90" s="137"/>
      <c r="AC90" s="137"/>
      <c r="AD90" s="138">
        <f>T16</f>
        <v>10</v>
      </c>
      <c r="AE90" s="137"/>
    </row>
    <row r="91" spans="3:31" s="138" customFormat="1" ht="18" customHeight="1" x14ac:dyDescent="0.25">
      <c r="C91" s="156"/>
      <c r="D91" s="156"/>
      <c r="E91" s="156"/>
      <c r="F91" s="156"/>
      <c r="G91" s="156"/>
      <c r="H91" s="137" t="str">
        <f>$M$19</f>
        <v>Ciclo Ecônomico - Financeiro</v>
      </c>
      <c r="I91" s="137"/>
      <c r="J91" s="137"/>
      <c r="K91" s="137"/>
      <c r="L91" s="137"/>
      <c r="M91" s="137"/>
      <c r="N91" s="138">
        <f>M16</f>
        <v>40</v>
      </c>
      <c r="O91" s="137"/>
      <c r="S91" s="156"/>
      <c r="T91" s="156"/>
      <c r="U91" s="156"/>
      <c r="V91" s="156"/>
      <c r="W91" s="156"/>
      <c r="X91" s="137" t="str">
        <f>$U$19</f>
        <v>Localização geográfica favorável</v>
      </c>
      <c r="Y91" s="137"/>
      <c r="Z91" s="137"/>
      <c r="AA91" s="137"/>
      <c r="AB91" s="137"/>
      <c r="AC91" s="137"/>
      <c r="AD91" s="138">
        <f>U16</f>
        <v>10</v>
      </c>
      <c r="AE91" s="137"/>
    </row>
    <row r="92" spans="3:31" s="138" customFormat="1" ht="18" customHeight="1" x14ac:dyDescent="0.25">
      <c r="C92" s="156"/>
      <c r="D92" s="156"/>
      <c r="E92" s="156"/>
      <c r="F92" s="156"/>
      <c r="G92" s="156"/>
      <c r="H92" s="137" t="str">
        <f>$N$19</f>
        <v>Tomadas de Decisões Centralizada</v>
      </c>
      <c r="I92" s="137"/>
      <c r="J92" s="137"/>
      <c r="K92" s="137"/>
      <c r="L92" s="137"/>
      <c r="M92" s="137"/>
      <c r="N92" s="138">
        <f>N16</f>
        <v>40</v>
      </c>
      <c r="O92" s="137"/>
      <c r="S92" s="156"/>
      <c r="T92" s="156"/>
      <c r="U92" s="156"/>
      <c r="V92" s="156"/>
      <c r="W92" s="156"/>
      <c r="X92" s="137" t="str">
        <f>$V$19</f>
        <v>Insfraestrutura física e tecnológica</v>
      </c>
      <c r="Y92" s="137"/>
      <c r="Z92" s="137"/>
      <c r="AA92" s="137"/>
      <c r="AB92" s="137"/>
      <c r="AC92" s="137"/>
      <c r="AD92" s="138">
        <f>V16</f>
        <v>0</v>
      </c>
      <c r="AE92" s="137"/>
    </row>
    <row r="93" spans="3:31" s="138" customFormat="1" ht="18" customHeight="1" x14ac:dyDescent="0.25">
      <c r="C93" s="156"/>
      <c r="D93" s="156"/>
      <c r="E93" s="156"/>
      <c r="F93" s="156"/>
      <c r="G93" s="156"/>
      <c r="H93" s="137" t="str">
        <f>$O$19</f>
        <v xml:space="preserve">Gestão administrativa </v>
      </c>
      <c r="I93" s="137"/>
      <c r="J93" s="137"/>
      <c r="K93" s="137"/>
      <c r="L93" s="137"/>
      <c r="M93" s="137"/>
      <c r="N93" s="138">
        <f>O16</f>
        <v>30</v>
      </c>
      <c r="O93" s="137"/>
      <c r="S93" s="156"/>
      <c r="T93" s="156"/>
      <c r="U93" s="156"/>
      <c r="V93" s="156"/>
      <c r="W93" s="156"/>
      <c r="X93" s="137" t="str">
        <f>$W$19</f>
        <v>Parcerias sólida com principais fornecedores</v>
      </c>
      <c r="Y93" s="137"/>
      <c r="Z93" s="137"/>
      <c r="AA93" s="137"/>
      <c r="AB93" s="137"/>
      <c r="AC93" s="137"/>
      <c r="AD93" s="138">
        <f>W16</f>
        <v>20</v>
      </c>
      <c r="AE93" s="137"/>
    </row>
    <row r="94" spans="3:31" s="138" customFormat="1" ht="18" customHeight="1" x14ac:dyDescent="0.25"/>
    <row r="95" spans="3:31" s="138" customFormat="1" ht="18" customHeight="1" x14ac:dyDescent="0.25"/>
    <row r="96" spans="3:31" s="138" customFormat="1" ht="18" customHeight="1" x14ac:dyDescent="0.25"/>
    <row r="97" spans="3:35" ht="18" customHeight="1" x14ac:dyDescent="0.25"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</row>
    <row r="98" spans="3:35" ht="18" customHeight="1" x14ac:dyDescent="0.25"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</row>
    <row r="99" spans="3:35" ht="18" customHeight="1" x14ac:dyDescent="0.25"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</row>
    <row r="100" spans="3:35" ht="18" customHeight="1" x14ac:dyDescent="0.25"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</row>
  </sheetData>
  <sheetProtection algorithmName="SHA-512" hashValue="xG9sSAaGtK/c3j7IhS6dSRi46wNqcFzFnJ0sfU9URmfAr0pPqgXbGLcpfceHUou9OR+jh9QNazSiW2foAwWL1Q==" saltValue="+DM7jPikCCcG+Ku1T6qt7Q==" spinCount="100000" sheet="1" objects="1" scenarios="1"/>
  <mergeCells count="60">
    <mergeCell ref="C19:H19"/>
    <mergeCell ref="C20:H20"/>
    <mergeCell ref="J27:P28"/>
    <mergeCell ref="R27:X28"/>
    <mergeCell ref="S19:S25"/>
    <mergeCell ref="T19:T25"/>
    <mergeCell ref="U19:U25"/>
    <mergeCell ref="V19:V25"/>
    <mergeCell ref="W19:W25"/>
    <mergeCell ref="E13:H13"/>
    <mergeCell ref="E14:H14"/>
    <mergeCell ref="C3:C9"/>
    <mergeCell ref="C11:C17"/>
    <mergeCell ref="E15:H15"/>
    <mergeCell ref="E16:H16"/>
    <mergeCell ref="E5:H5"/>
    <mergeCell ref="E6:H6"/>
    <mergeCell ref="E7:H7"/>
    <mergeCell ref="E8:H8"/>
    <mergeCell ref="E12:H12"/>
    <mergeCell ref="S3:W3"/>
    <mergeCell ref="K3:O3"/>
    <mergeCell ref="S11:W11"/>
    <mergeCell ref="K11:O11"/>
    <mergeCell ref="C26:H29"/>
    <mergeCell ref="C21:H21"/>
    <mergeCell ref="C22:H22"/>
    <mergeCell ref="C23:H23"/>
    <mergeCell ref="C24:H24"/>
    <mergeCell ref="C25:H25"/>
    <mergeCell ref="K19:K25"/>
    <mergeCell ref="L19:L25"/>
    <mergeCell ref="M19:M25"/>
    <mergeCell ref="N19:N25"/>
    <mergeCell ref="O19:O25"/>
    <mergeCell ref="E4:H4"/>
    <mergeCell ref="C56:G60"/>
    <mergeCell ref="C46:G50"/>
    <mergeCell ref="C51:G55"/>
    <mergeCell ref="C40:N40"/>
    <mergeCell ref="C41:G45"/>
    <mergeCell ref="S40:AD40"/>
    <mergeCell ref="S41:W45"/>
    <mergeCell ref="S46:W50"/>
    <mergeCell ref="S51:W55"/>
    <mergeCell ref="S56:W60"/>
    <mergeCell ref="S61:W65"/>
    <mergeCell ref="C68:N68"/>
    <mergeCell ref="C69:G73"/>
    <mergeCell ref="C74:G78"/>
    <mergeCell ref="C79:G83"/>
    <mergeCell ref="C61:G65"/>
    <mergeCell ref="C84:G88"/>
    <mergeCell ref="C89:G93"/>
    <mergeCell ref="S68:AD68"/>
    <mergeCell ref="S69:W73"/>
    <mergeCell ref="S74:W78"/>
    <mergeCell ref="S79:W83"/>
    <mergeCell ref="S84:W88"/>
    <mergeCell ref="S89:W93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D741-9CAE-4C41-B6DB-CE2F6650F564}">
  <sheetPr codeName="Planilha4"/>
  <dimension ref="B2:W29"/>
  <sheetViews>
    <sheetView showGridLines="0" workbookViewId="0">
      <selection activeCell="H34" sqref="H34"/>
    </sheetView>
  </sheetViews>
  <sheetFormatPr defaultRowHeight="15" x14ac:dyDescent="0.25"/>
  <cols>
    <col min="1" max="1" width="2.5703125" style="60" customWidth="1"/>
    <col min="2" max="2" width="4.7109375" style="60" customWidth="1"/>
    <col min="3" max="3" width="50.28515625" style="60" customWidth="1"/>
    <col min="4" max="4" width="7.7109375" style="60" customWidth="1"/>
    <col min="5" max="7" width="13.7109375" style="61" customWidth="1"/>
    <col min="8" max="14" width="9.140625" style="60"/>
    <col min="15" max="15" width="3.7109375" style="60" customWidth="1"/>
    <col min="16" max="16384" width="9.140625" style="60"/>
  </cols>
  <sheetData>
    <row r="2" spans="2:23" ht="15.75" thickBot="1" x14ac:dyDescent="0.3"/>
    <row r="3" spans="2:23" ht="14.45" customHeight="1" x14ac:dyDescent="0.25">
      <c r="D3" s="62"/>
      <c r="E3" s="63"/>
      <c r="F3" s="63"/>
      <c r="G3" s="63"/>
      <c r="P3" s="188" t="s">
        <v>40</v>
      </c>
      <c r="Q3" s="189"/>
      <c r="R3" s="189"/>
      <c r="S3" s="189"/>
      <c r="T3" s="189"/>
      <c r="U3" s="189"/>
      <c r="V3" s="189"/>
      <c r="W3" s="190"/>
    </row>
    <row r="4" spans="2:23" x14ac:dyDescent="0.25">
      <c r="C4" s="64" t="s">
        <v>0</v>
      </c>
      <c r="D4" s="64"/>
      <c r="E4" s="65" t="s">
        <v>27</v>
      </c>
      <c r="F4" s="65" t="s">
        <v>26</v>
      </c>
      <c r="G4" s="65" t="s">
        <v>28</v>
      </c>
      <c r="P4" s="191"/>
      <c r="Q4" s="192"/>
      <c r="R4" s="192"/>
      <c r="S4" s="192"/>
      <c r="T4" s="192"/>
      <c r="U4" s="192"/>
      <c r="V4" s="192"/>
      <c r="W4" s="193"/>
    </row>
    <row r="5" spans="2:23" x14ac:dyDescent="0.25">
      <c r="B5" s="66">
        <v>1</v>
      </c>
      <c r="C5" s="67" t="str">
        <f>'Matriz SWOT'!$E$16</f>
        <v>Aproximadamente 7 mil clientes (CNPJ)</v>
      </c>
      <c r="D5" s="68"/>
      <c r="E5" s="69">
        <f>SUM('Definição de Impacto - Cenários'!K4:O4)</f>
        <v>30</v>
      </c>
      <c r="F5" s="70">
        <f>SUM('Definição de Impacto - Cenários'!S4:W4)</f>
        <v>220</v>
      </c>
      <c r="G5" s="71">
        <f>(E5+F5)/($E$11+$F$11)</f>
        <v>0.26595744680851063</v>
      </c>
      <c r="P5" s="191"/>
      <c r="Q5" s="192"/>
      <c r="R5" s="192"/>
      <c r="S5" s="192"/>
      <c r="T5" s="192"/>
      <c r="U5" s="192"/>
      <c r="V5" s="192"/>
      <c r="W5" s="193"/>
    </row>
    <row r="6" spans="2:23" x14ac:dyDescent="0.25">
      <c r="B6" s="66">
        <v>2</v>
      </c>
      <c r="C6" s="67" t="str">
        <f>'Matriz SWOT'!$E$17</f>
        <v>Aumento do número de consumidores</v>
      </c>
      <c r="D6" s="68"/>
      <c r="E6" s="69">
        <f>SUM('Definição de Impacto - Cenários'!K5:O5)</f>
        <v>50</v>
      </c>
      <c r="F6" s="70">
        <f>SUM('Definição de Impacto - Cenários'!S5:W5)</f>
        <v>200</v>
      </c>
      <c r="G6" s="71">
        <f>(E6+F6)/($E$11+$F$11)</f>
        <v>0.26595744680851063</v>
      </c>
      <c r="P6" s="191"/>
      <c r="Q6" s="192"/>
      <c r="R6" s="192"/>
      <c r="S6" s="192"/>
      <c r="T6" s="192"/>
      <c r="U6" s="192"/>
      <c r="V6" s="192"/>
      <c r="W6" s="193"/>
    </row>
    <row r="7" spans="2:23" x14ac:dyDescent="0.25">
      <c r="B7" s="66">
        <v>3</v>
      </c>
      <c r="C7" s="67" t="str">
        <f>'Matriz SWOT'!$E$18</f>
        <v>Disponibilidade de linha de crédito</v>
      </c>
      <c r="D7" s="68"/>
      <c r="E7" s="69">
        <f>SUM('Definição de Impacto - Cenários'!K6:O6)</f>
        <v>30</v>
      </c>
      <c r="F7" s="70">
        <f>SUM('Definição de Impacto - Cenários'!S6:W6)</f>
        <v>50</v>
      </c>
      <c r="G7" s="71">
        <f t="shared" ref="G7:G9" si="0">(E7+F7)/($E$11+$F$11)</f>
        <v>8.5106382978723402E-2</v>
      </c>
      <c r="P7" s="191"/>
      <c r="Q7" s="192"/>
      <c r="R7" s="192"/>
      <c r="S7" s="192"/>
      <c r="T7" s="192"/>
      <c r="U7" s="192"/>
      <c r="V7" s="192"/>
      <c r="W7" s="193"/>
    </row>
    <row r="8" spans="2:23" x14ac:dyDescent="0.25">
      <c r="B8" s="66">
        <v>4</v>
      </c>
      <c r="C8" s="67" t="str">
        <f>'Matriz SWOT'!$E$19</f>
        <v>Necessidades não satisfeita do consumidor</v>
      </c>
      <c r="D8" s="68"/>
      <c r="E8" s="69">
        <f>SUM('Definição de Impacto - Cenários'!K7:O7)</f>
        <v>40</v>
      </c>
      <c r="F8" s="70">
        <f>SUM('Definição de Impacto - Cenários'!S7:W7)</f>
        <v>130</v>
      </c>
      <c r="G8" s="71">
        <f t="shared" si="0"/>
        <v>0.18085106382978725</v>
      </c>
      <c r="P8" s="191"/>
      <c r="Q8" s="192"/>
      <c r="R8" s="192"/>
      <c r="S8" s="192"/>
      <c r="T8" s="192"/>
      <c r="U8" s="192"/>
      <c r="V8" s="192"/>
      <c r="W8" s="193"/>
    </row>
    <row r="9" spans="2:23" x14ac:dyDescent="0.25">
      <c r="B9" s="66">
        <v>5</v>
      </c>
      <c r="C9" s="67" t="str">
        <f>'Matriz SWOT'!$E$20</f>
        <v>Alto índice de rotatividade dos produtos</v>
      </c>
      <c r="D9" s="68"/>
      <c r="E9" s="69">
        <f>SUM('Definição de Impacto - Cenários'!K8:O8)</f>
        <v>50</v>
      </c>
      <c r="F9" s="70">
        <f>SUM('Definição de Impacto - Cenários'!S8:W8)</f>
        <v>140</v>
      </c>
      <c r="G9" s="71">
        <f t="shared" si="0"/>
        <v>0.20212765957446807</v>
      </c>
      <c r="P9" s="191"/>
      <c r="Q9" s="192"/>
      <c r="R9" s="192"/>
      <c r="S9" s="192"/>
      <c r="T9" s="192"/>
      <c r="U9" s="192"/>
      <c r="V9" s="192"/>
      <c r="W9" s="193"/>
    </row>
    <row r="10" spans="2:23" ht="14.45" customHeight="1" x14ac:dyDescent="0.25">
      <c r="D10" s="62"/>
      <c r="E10" s="72"/>
      <c r="F10" s="72"/>
      <c r="G10" s="63"/>
      <c r="P10" s="191"/>
      <c r="Q10" s="192"/>
      <c r="R10" s="192"/>
      <c r="S10" s="192"/>
      <c r="T10" s="192"/>
      <c r="U10" s="192"/>
      <c r="V10" s="192"/>
      <c r="W10" s="193"/>
    </row>
    <row r="11" spans="2:23" x14ac:dyDescent="0.25">
      <c r="D11" s="73" t="s">
        <v>25</v>
      </c>
      <c r="E11" s="69">
        <f>SUM(E5:E9)</f>
        <v>200</v>
      </c>
      <c r="F11" s="70">
        <f>SUM(F5:F9)</f>
        <v>740</v>
      </c>
      <c r="G11" s="74">
        <f>SUM(G5:G9)</f>
        <v>1</v>
      </c>
      <c r="P11" s="191"/>
      <c r="Q11" s="192"/>
      <c r="R11" s="192"/>
      <c r="S11" s="192"/>
      <c r="T11" s="192"/>
      <c r="U11" s="192"/>
      <c r="V11" s="192"/>
      <c r="W11" s="193"/>
    </row>
    <row r="12" spans="2:23" x14ac:dyDescent="0.25">
      <c r="D12" s="73"/>
      <c r="E12" s="65"/>
      <c r="F12" s="75"/>
      <c r="G12" s="76"/>
      <c r="P12" s="191"/>
      <c r="Q12" s="192"/>
      <c r="R12" s="192"/>
      <c r="S12" s="192"/>
      <c r="T12" s="192"/>
      <c r="U12" s="192"/>
      <c r="V12" s="192"/>
      <c r="W12" s="193"/>
    </row>
    <row r="13" spans="2:23" ht="15.75" thickBot="1" x14ac:dyDescent="0.3">
      <c r="D13" s="73"/>
      <c r="E13" s="65"/>
      <c r="F13" s="75"/>
      <c r="G13" s="76"/>
      <c r="P13" s="194"/>
      <c r="Q13" s="195"/>
      <c r="R13" s="195"/>
      <c r="S13" s="195"/>
      <c r="T13" s="195"/>
      <c r="U13" s="195"/>
      <c r="V13" s="195"/>
      <c r="W13" s="196"/>
    </row>
    <row r="14" spans="2:23" x14ac:dyDescent="0.25">
      <c r="D14" s="73"/>
      <c r="E14" s="65"/>
      <c r="F14" s="75"/>
      <c r="G14" s="76"/>
    </row>
    <row r="15" spans="2:23" x14ac:dyDescent="0.25">
      <c r="D15" s="73"/>
      <c r="E15" s="65"/>
      <c r="F15" s="65"/>
      <c r="G15" s="76"/>
    </row>
    <row r="16" spans="2:23" x14ac:dyDescent="0.25">
      <c r="D16" s="73"/>
      <c r="E16" s="65"/>
      <c r="F16" s="65"/>
      <c r="G16" s="76"/>
    </row>
    <row r="17" spans="2:23" x14ac:dyDescent="0.25">
      <c r="D17" s="73"/>
      <c r="E17" s="65"/>
      <c r="F17" s="65"/>
      <c r="G17" s="76"/>
    </row>
    <row r="18" spans="2:23" ht="14.45" customHeight="1" thickBot="1" x14ac:dyDescent="0.3">
      <c r="D18" s="62"/>
      <c r="E18" s="63"/>
      <c r="F18" s="63"/>
      <c r="G18" s="63"/>
    </row>
    <row r="19" spans="2:23" ht="14.45" customHeight="1" x14ac:dyDescent="0.25">
      <c r="D19" s="62"/>
      <c r="E19" s="63"/>
      <c r="F19" s="63"/>
      <c r="G19" s="63"/>
      <c r="P19" s="188" t="s">
        <v>41</v>
      </c>
      <c r="Q19" s="189"/>
      <c r="R19" s="189"/>
      <c r="S19" s="189"/>
      <c r="T19" s="189"/>
      <c r="U19" s="189"/>
      <c r="V19" s="189"/>
      <c r="W19" s="190"/>
    </row>
    <row r="20" spans="2:23" x14ac:dyDescent="0.25">
      <c r="C20" s="64" t="s">
        <v>1</v>
      </c>
      <c r="D20" s="64"/>
      <c r="E20" s="65" t="s">
        <v>27</v>
      </c>
      <c r="F20" s="65" t="s">
        <v>26</v>
      </c>
      <c r="G20" s="65" t="s">
        <v>28</v>
      </c>
      <c r="P20" s="191"/>
      <c r="Q20" s="192"/>
      <c r="R20" s="192"/>
      <c r="S20" s="192"/>
      <c r="T20" s="192"/>
      <c r="U20" s="192"/>
      <c r="V20" s="192"/>
      <c r="W20" s="193"/>
    </row>
    <row r="21" spans="2:23" x14ac:dyDescent="0.25">
      <c r="B21" s="77">
        <v>1</v>
      </c>
      <c r="C21" s="67" t="str">
        <f>'Matriz SWOT'!$I$16</f>
        <v>Falha na fiscalização de produtos não homologados</v>
      </c>
      <c r="D21" s="68"/>
      <c r="E21" s="78">
        <f>SUM('Definição de Impacto - Cenários'!K12:O12)</f>
        <v>100</v>
      </c>
      <c r="F21" s="79">
        <f>SUM('Definição de Impacto - Cenários'!S12:W12)</f>
        <v>40</v>
      </c>
      <c r="G21" s="71">
        <f>(E21+F21)/($E$27+$F$27)</f>
        <v>0.14285714285714285</v>
      </c>
      <c r="P21" s="191"/>
      <c r="Q21" s="192"/>
      <c r="R21" s="192"/>
      <c r="S21" s="192"/>
      <c r="T21" s="192"/>
      <c r="U21" s="192"/>
      <c r="V21" s="192"/>
      <c r="W21" s="193"/>
    </row>
    <row r="22" spans="2:23" x14ac:dyDescent="0.25">
      <c r="B22" s="77">
        <v>2</v>
      </c>
      <c r="C22" s="67" t="str">
        <f>'Matriz SWOT'!$I$17</f>
        <v>Concorrência com variedades de produtos</v>
      </c>
      <c r="D22" s="68"/>
      <c r="E22" s="78">
        <f>SUM('Definição de Impacto - Cenários'!K13:O13)</f>
        <v>150</v>
      </c>
      <c r="F22" s="79">
        <f>SUM('Definição de Impacto - Cenários'!S13:W13)</f>
        <v>90</v>
      </c>
      <c r="G22" s="71">
        <f t="shared" ref="G22:G25" si="1">(E22+F22)/($E$27+$F$27)</f>
        <v>0.24489795918367346</v>
      </c>
      <c r="P22" s="191"/>
      <c r="Q22" s="192"/>
      <c r="R22" s="192"/>
      <c r="S22" s="192"/>
      <c r="T22" s="192"/>
      <c r="U22" s="192"/>
      <c r="V22" s="192"/>
      <c r="W22" s="193"/>
    </row>
    <row r="23" spans="2:23" x14ac:dyDescent="0.25">
      <c r="B23" s="77">
        <v>3</v>
      </c>
      <c r="C23" s="67" t="str">
        <f>'Matriz SWOT'!$I$18</f>
        <v>Alguns fabricantes fazendo vendas diretas</v>
      </c>
      <c r="D23" s="68"/>
      <c r="E23" s="78">
        <f>SUM('Definição de Impacto - Cenários'!K14:O14)</f>
        <v>100</v>
      </c>
      <c r="F23" s="79">
        <f>SUM('Definição de Impacto - Cenários'!S14:W14)</f>
        <v>80</v>
      </c>
      <c r="G23" s="71">
        <f t="shared" si="1"/>
        <v>0.18367346938775511</v>
      </c>
      <c r="P23" s="191"/>
      <c r="Q23" s="192"/>
      <c r="R23" s="192"/>
      <c r="S23" s="192"/>
      <c r="T23" s="192"/>
      <c r="U23" s="192"/>
      <c r="V23" s="192"/>
      <c r="W23" s="193"/>
    </row>
    <row r="24" spans="2:23" x14ac:dyDescent="0.25">
      <c r="B24" s="77">
        <v>4</v>
      </c>
      <c r="C24" s="67" t="str">
        <f>'Matriz SWOT'!$I$19</f>
        <v>Produtos a pronta entrega pela concorrência</v>
      </c>
      <c r="D24" s="68"/>
      <c r="E24" s="78">
        <f>SUM('Definição de Impacto - Cenários'!K15:O15)</f>
        <v>140</v>
      </c>
      <c r="F24" s="79">
        <f>SUM('Definição de Impacto - Cenários'!S15:W15)</f>
        <v>60</v>
      </c>
      <c r="G24" s="71">
        <f t="shared" si="1"/>
        <v>0.20408163265306123</v>
      </c>
      <c r="P24" s="191"/>
      <c r="Q24" s="192"/>
      <c r="R24" s="192"/>
      <c r="S24" s="192"/>
      <c r="T24" s="192"/>
      <c r="U24" s="192"/>
      <c r="V24" s="192"/>
      <c r="W24" s="193"/>
    </row>
    <row r="25" spans="2:23" x14ac:dyDescent="0.25">
      <c r="B25" s="77">
        <v>5</v>
      </c>
      <c r="C25" s="67" t="str">
        <f>'Matriz SWOT'!$I$20</f>
        <v>Prazo, formas e condições de pgto pela concorrência</v>
      </c>
      <c r="D25" s="68"/>
      <c r="E25" s="78">
        <f>SUM('Definição de Impacto - Cenários'!K16:O16)</f>
        <v>180</v>
      </c>
      <c r="F25" s="79">
        <f>SUM('Definição de Impacto - Cenários'!S16:W16)</f>
        <v>40</v>
      </c>
      <c r="G25" s="71">
        <f t="shared" si="1"/>
        <v>0.22448979591836735</v>
      </c>
      <c r="P25" s="191"/>
      <c r="Q25" s="192"/>
      <c r="R25" s="192"/>
      <c r="S25" s="192"/>
      <c r="T25" s="192"/>
      <c r="U25" s="192"/>
      <c r="V25" s="192"/>
      <c r="W25" s="193"/>
    </row>
    <row r="26" spans="2:23" x14ac:dyDescent="0.25">
      <c r="D26" s="62"/>
      <c r="E26" s="63"/>
      <c r="F26" s="63"/>
      <c r="G26" s="63"/>
      <c r="P26" s="191"/>
      <c r="Q26" s="192"/>
      <c r="R26" s="192"/>
      <c r="S26" s="192"/>
      <c r="T26" s="192"/>
      <c r="U26" s="192"/>
      <c r="V26" s="192"/>
      <c r="W26" s="193"/>
    </row>
    <row r="27" spans="2:23" x14ac:dyDescent="0.25">
      <c r="D27" s="73" t="s">
        <v>25</v>
      </c>
      <c r="E27" s="69">
        <f>SUM(E21:E25)</f>
        <v>670</v>
      </c>
      <c r="F27" s="70">
        <f>SUM(F21:F25)</f>
        <v>310</v>
      </c>
      <c r="G27" s="74">
        <f>SUM(G21:G25)</f>
        <v>1</v>
      </c>
      <c r="P27" s="191"/>
      <c r="Q27" s="192"/>
      <c r="R27" s="192"/>
      <c r="S27" s="192"/>
      <c r="T27" s="192"/>
      <c r="U27" s="192"/>
      <c r="V27" s="192"/>
      <c r="W27" s="193"/>
    </row>
    <row r="28" spans="2:23" x14ac:dyDescent="0.25">
      <c r="D28" s="62"/>
      <c r="E28" s="63"/>
      <c r="F28" s="63"/>
      <c r="G28" s="63"/>
      <c r="P28" s="191"/>
      <c r="Q28" s="192"/>
      <c r="R28" s="192"/>
      <c r="S28" s="192"/>
      <c r="T28" s="192"/>
      <c r="U28" s="192"/>
      <c r="V28" s="192"/>
      <c r="W28" s="193"/>
    </row>
    <row r="29" spans="2:23" ht="15.75" thickBot="1" x14ac:dyDescent="0.3">
      <c r="P29" s="194"/>
      <c r="Q29" s="195"/>
      <c r="R29" s="195"/>
      <c r="S29" s="195"/>
      <c r="T29" s="195"/>
      <c r="U29" s="195"/>
      <c r="V29" s="195"/>
      <c r="W29" s="196"/>
    </row>
  </sheetData>
  <sheetProtection algorithmName="SHA-512" hashValue="W9uJknwi+sb84HbQ+M4azm2w6QNr6pSuUahn9epq25zId1WKbmbgpM/LTLrifv01uYXQSXaeSZKFr8fYmIXLFg==" saltValue="hfdXDDfTNZHctmUEW0uuVQ==" spinCount="100000" sheet="1" objects="1" scenarios="1"/>
  <mergeCells count="2">
    <mergeCell ref="P3:W13"/>
    <mergeCell ref="P19:W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5DB5-82CF-4498-BCD0-9537AA9376A8}">
  <sheetPr codeName="Planilha5"/>
  <dimension ref="A1:AI75"/>
  <sheetViews>
    <sheetView showGridLines="0" topLeftCell="C1" zoomScaleNormal="100" workbookViewId="0">
      <selection activeCell="AD8" sqref="AD8"/>
    </sheetView>
  </sheetViews>
  <sheetFormatPr defaultRowHeight="15" x14ac:dyDescent="0.25"/>
  <cols>
    <col min="1" max="1" width="1.140625" style="6" customWidth="1"/>
    <col min="2" max="2" width="5.7109375" style="6" customWidth="1"/>
    <col min="3" max="3" width="1" style="6" customWidth="1"/>
    <col min="4" max="10" width="9.140625" style="6"/>
    <col min="11" max="11" width="1.7109375" style="6" customWidth="1"/>
    <col min="12" max="18" width="9.140625" style="6"/>
    <col min="19" max="19" width="1.7109375" style="6" customWidth="1"/>
    <col min="20" max="26" width="9.140625" style="6"/>
    <col min="27" max="27" width="1.42578125" style="6" customWidth="1"/>
    <col min="28" max="28" width="3.140625" style="6" customWidth="1"/>
    <col min="29" max="29" width="2.85546875" style="6" customWidth="1"/>
  </cols>
  <sheetData>
    <row r="1" spans="2:35" ht="4.9000000000000004" customHeight="1" x14ac:dyDescent="0.25"/>
    <row r="2" spans="2:35" ht="26.25" customHeight="1" x14ac:dyDescent="0.25">
      <c r="D2" s="198" t="s">
        <v>36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</row>
    <row r="3" spans="2:35" x14ac:dyDescent="0.25">
      <c r="B3" s="197"/>
      <c r="C3" s="5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7"/>
    </row>
    <row r="4" spans="2:35" ht="4.9000000000000004" customHeight="1" x14ac:dyDescent="0.25">
      <c r="B4" s="197"/>
      <c r="C4" s="5"/>
      <c r="AB4" s="197"/>
    </row>
    <row r="5" spans="2:35" x14ac:dyDescent="0.25">
      <c r="B5" s="197"/>
      <c r="C5" s="5"/>
      <c r="AB5" s="197"/>
      <c r="AI5" s="4"/>
    </row>
    <row r="6" spans="2:35" x14ac:dyDescent="0.25">
      <c r="B6" s="197"/>
      <c r="C6" s="5"/>
      <c r="AB6" s="197"/>
      <c r="AI6" s="4"/>
    </row>
    <row r="7" spans="2:35" x14ac:dyDescent="0.25">
      <c r="B7" s="197"/>
      <c r="C7" s="5"/>
      <c r="AB7" s="197"/>
      <c r="AI7" s="4"/>
    </row>
    <row r="8" spans="2:35" x14ac:dyDescent="0.25">
      <c r="B8" s="197"/>
      <c r="C8" s="5"/>
      <c r="AB8" s="197"/>
      <c r="AI8" s="4"/>
    </row>
    <row r="9" spans="2:35" x14ac:dyDescent="0.25">
      <c r="B9" s="197"/>
      <c r="C9" s="5"/>
      <c r="AB9" s="197"/>
      <c r="AI9" s="4"/>
    </row>
    <row r="10" spans="2:35" x14ac:dyDescent="0.25">
      <c r="B10" s="197"/>
      <c r="C10" s="5"/>
      <c r="AB10" s="197"/>
    </row>
    <row r="11" spans="2:35" x14ac:dyDescent="0.25">
      <c r="B11" s="197"/>
      <c r="C11" s="5"/>
      <c r="AB11" s="197"/>
    </row>
    <row r="12" spans="2:35" x14ac:dyDescent="0.25">
      <c r="B12" s="197"/>
      <c r="C12" s="5"/>
      <c r="AB12" s="197"/>
    </row>
    <row r="13" spans="2:35" x14ac:dyDescent="0.25">
      <c r="B13" s="197"/>
      <c r="C13" s="5"/>
      <c r="AB13" s="197"/>
    </row>
    <row r="14" spans="2:35" x14ac:dyDescent="0.25">
      <c r="B14" s="197"/>
      <c r="C14" s="5"/>
      <c r="AB14" s="197"/>
    </row>
    <row r="15" spans="2:35" x14ac:dyDescent="0.25">
      <c r="B15" s="197"/>
      <c r="C15" s="5"/>
      <c r="AB15" s="197"/>
    </row>
    <row r="16" spans="2:35" x14ac:dyDescent="0.25">
      <c r="B16" s="197"/>
      <c r="C16" s="5"/>
      <c r="AB16" s="197"/>
    </row>
    <row r="17" spans="2:34" x14ac:dyDescent="0.25">
      <c r="B17" s="197"/>
      <c r="C17" s="5"/>
      <c r="AB17" s="197"/>
    </row>
    <row r="18" spans="2:34" x14ac:dyDescent="0.25">
      <c r="B18" s="197"/>
      <c r="C18" s="5"/>
      <c r="AB18" s="197"/>
    </row>
    <row r="19" spans="2:34" x14ac:dyDescent="0.25">
      <c r="B19" s="197"/>
      <c r="C19" s="5"/>
      <c r="AB19" s="197"/>
    </row>
    <row r="20" spans="2:34" ht="9.6" customHeight="1" x14ac:dyDescent="0.25">
      <c r="B20" s="197"/>
      <c r="C20" s="5"/>
      <c r="AB20" s="197"/>
    </row>
    <row r="21" spans="2:34" x14ac:dyDescent="0.25">
      <c r="B21" s="197"/>
      <c r="C21" s="5"/>
      <c r="AB21" s="197"/>
    </row>
    <row r="22" spans="2:34" x14ac:dyDescent="0.25">
      <c r="B22" s="197"/>
      <c r="C22" s="5"/>
      <c r="AB22" s="197"/>
    </row>
    <row r="23" spans="2:34" x14ac:dyDescent="0.25">
      <c r="B23" s="197"/>
      <c r="C23" s="5"/>
      <c r="AB23" s="197"/>
    </row>
    <row r="24" spans="2:34" x14ac:dyDescent="0.25">
      <c r="B24" s="197"/>
      <c r="C24" s="5"/>
      <c r="AB24" s="197"/>
    </row>
    <row r="25" spans="2:34" x14ac:dyDescent="0.25">
      <c r="B25" s="197"/>
      <c r="C25" s="5"/>
      <c r="AB25" s="197"/>
    </row>
    <row r="26" spans="2:34" x14ac:dyDescent="0.25">
      <c r="B26" s="197"/>
      <c r="C26" s="5"/>
      <c r="AB26" s="197"/>
    </row>
    <row r="27" spans="2:34" x14ac:dyDescent="0.25">
      <c r="B27" s="197"/>
      <c r="C27" s="5"/>
      <c r="AB27" s="197"/>
      <c r="AH27" s="4"/>
    </row>
    <row r="28" spans="2:34" x14ac:dyDescent="0.25">
      <c r="B28" s="197"/>
      <c r="C28" s="5"/>
      <c r="AB28" s="197"/>
      <c r="AH28" s="4"/>
    </row>
    <row r="29" spans="2:34" x14ac:dyDescent="0.25">
      <c r="B29" s="197"/>
      <c r="C29" s="5"/>
      <c r="AB29" s="197"/>
      <c r="AH29" s="4"/>
    </row>
    <row r="30" spans="2:34" x14ac:dyDescent="0.25">
      <c r="B30" s="197"/>
      <c r="C30" s="5"/>
      <c r="AB30" s="197"/>
      <c r="AH30" s="4"/>
    </row>
    <row r="31" spans="2:34" x14ac:dyDescent="0.25">
      <c r="B31" s="197"/>
      <c r="C31" s="5"/>
      <c r="AB31" s="197"/>
      <c r="AH31" s="4"/>
    </row>
    <row r="32" spans="2:34" x14ac:dyDescent="0.25">
      <c r="B32" s="197"/>
      <c r="C32" s="5"/>
      <c r="AB32" s="197"/>
    </row>
    <row r="33" spans="2:28" x14ac:dyDescent="0.25">
      <c r="B33" s="197"/>
      <c r="C33" s="5"/>
      <c r="AB33" s="197"/>
    </row>
    <row r="34" spans="2:28" x14ac:dyDescent="0.25">
      <c r="B34" s="197"/>
      <c r="C34" s="5"/>
      <c r="AB34" s="197"/>
    </row>
    <row r="35" spans="2:28" x14ac:dyDescent="0.25">
      <c r="B35" s="197"/>
      <c r="C35" s="5"/>
      <c r="AB35" s="197"/>
    </row>
    <row r="36" spans="2:28" x14ac:dyDescent="0.25">
      <c r="B36" s="197"/>
      <c r="C36" s="5"/>
      <c r="AB36" s="197"/>
    </row>
    <row r="37" spans="2:28" x14ac:dyDescent="0.25">
      <c r="B37" s="197"/>
      <c r="C37" s="5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</row>
    <row r="39" spans="2:28" ht="6" customHeight="1" x14ac:dyDescent="0.25"/>
    <row r="40" spans="2:28" ht="15" customHeight="1" x14ac:dyDescent="0.25">
      <c r="D40" s="199" t="s">
        <v>37</v>
      </c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</row>
    <row r="41" spans="2:28" ht="15" customHeight="1" x14ac:dyDescent="0.25">
      <c r="B41" s="197"/>
      <c r="C41" s="5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7"/>
    </row>
    <row r="42" spans="2:28" x14ac:dyDescent="0.25">
      <c r="B42" s="197"/>
      <c r="C42" s="5"/>
      <c r="AB42" s="197"/>
    </row>
    <row r="43" spans="2:28" x14ac:dyDescent="0.25">
      <c r="B43" s="197"/>
      <c r="C43" s="5"/>
      <c r="AB43" s="197"/>
    </row>
    <row r="44" spans="2:28" x14ac:dyDescent="0.25">
      <c r="B44" s="197"/>
      <c r="C44" s="5"/>
      <c r="AB44" s="197"/>
    </row>
    <row r="45" spans="2:28" x14ac:dyDescent="0.25">
      <c r="B45" s="197"/>
      <c r="C45" s="5"/>
      <c r="AB45" s="197"/>
    </row>
    <row r="46" spans="2:28" x14ac:dyDescent="0.25">
      <c r="B46" s="197"/>
      <c r="C46" s="5"/>
      <c r="AB46" s="197"/>
    </row>
    <row r="47" spans="2:28" x14ac:dyDescent="0.25">
      <c r="B47" s="197"/>
      <c r="C47" s="5"/>
      <c r="AB47" s="197"/>
    </row>
    <row r="48" spans="2:28" x14ac:dyDescent="0.25">
      <c r="B48" s="197"/>
      <c r="C48" s="5"/>
      <c r="AB48" s="197"/>
    </row>
    <row r="49" spans="2:28" x14ac:dyDescent="0.25">
      <c r="B49" s="197"/>
      <c r="C49" s="5"/>
      <c r="AB49" s="197"/>
    </row>
    <row r="50" spans="2:28" x14ac:dyDescent="0.25">
      <c r="B50" s="197"/>
      <c r="C50" s="5"/>
      <c r="AB50" s="197"/>
    </row>
    <row r="51" spans="2:28" x14ac:dyDescent="0.25">
      <c r="B51" s="197"/>
      <c r="C51" s="5"/>
      <c r="AB51" s="197"/>
    </row>
    <row r="52" spans="2:28" x14ac:dyDescent="0.25">
      <c r="B52" s="197"/>
      <c r="C52" s="5"/>
      <c r="AB52" s="197"/>
    </row>
    <row r="53" spans="2:28" x14ac:dyDescent="0.25">
      <c r="B53" s="197"/>
      <c r="C53" s="5"/>
      <c r="AB53" s="197"/>
    </row>
    <row r="54" spans="2:28" x14ac:dyDescent="0.25">
      <c r="B54" s="197"/>
      <c r="C54" s="5"/>
      <c r="AB54" s="197"/>
    </row>
    <row r="55" spans="2:28" x14ac:dyDescent="0.25">
      <c r="B55" s="197"/>
      <c r="C55" s="5"/>
      <c r="AB55" s="197"/>
    </row>
    <row r="56" spans="2:28" x14ac:dyDescent="0.25">
      <c r="B56" s="197"/>
      <c r="C56" s="5"/>
      <c r="AB56" s="197"/>
    </row>
    <row r="57" spans="2:28" x14ac:dyDescent="0.25">
      <c r="B57" s="197"/>
      <c r="C57" s="5"/>
      <c r="AB57" s="197"/>
    </row>
    <row r="58" spans="2:28" x14ac:dyDescent="0.25">
      <c r="B58" s="197"/>
      <c r="C58" s="5"/>
      <c r="AB58" s="197"/>
    </row>
    <row r="59" spans="2:28" x14ac:dyDescent="0.25">
      <c r="B59" s="197"/>
      <c r="C59" s="5"/>
      <c r="AB59" s="197"/>
    </row>
    <row r="60" spans="2:28" x14ac:dyDescent="0.25">
      <c r="B60" s="197"/>
      <c r="C60" s="5"/>
      <c r="AB60" s="197"/>
    </row>
    <row r="61" spans="2:28" x14ac:dyDescent="0.25">
      <c r="B61" s="197"/>
      <c r="C61" s="5"/>
      <c r="AB61" s="197"/>
    </row>
    <row r="62" spans="2:28" x14ac:dyDescent="0.25">
      <c r="B62" s="197"/>
      <c r="C62" s="5"/>
      <c r="AB62" s="197"/>
    </row>
    <row r="63" spans="2:28" x14ac:dyDescent="0.25">
      <c r="B63" s="197"/>
      <c r="C63" s="5"/>
      <c r="AB63" s="197"/>
    </row>
    <row r="64" spans="2:28" x14ac:dyDescent="0.25">
      <c r="B64" s="197"/>
      <c r="C64" s="5"/>
      <c r="AB64" s="197"/>
    </row>
    <row r="65" spans="2:28" x14ac:dyDescent="0.25">
      <c r="B65" s="197"/>
      <c r="C65" s="5"/>
      <c r="AB65" s="197"/>
    </row>
    <row r="66" spans="2:28" x14ac:dyDescent="0.25">
      <c r="B66" s="197"/>
      <c r="C66" s="5"/>
      <c r="AB66" s="197"/>
    </row>
    <row r="67" spans="2:28" x14ac:dyDescent="0.25">
      <c r="B67" s="197"/>
      <c r="C67" s="5"/>
      <c r="AB67" s="197"/>
    </row>
    <row r="68" spans="2:28" x14ac:dyDescent="0.25">
      <c r="B68" s="197"/>
      <c r="C68" s="5"/>
      <c r="AB68" s="197"/>
    </row>
    <row r="69" spans="2:28" x14ac:dyDescent="0.25">
      <c r="B69" s="197"/>
      <c r="C69" s="5"/>
      <c r="AB69" s="197"/>
    </row>
    <row r="70" spans="2:28" x14ac:dyDescent="0.25">
      <c r="B70" s="197"/>
      <c r="C70" s="5"/>
      <c r="AB70" s="197"/>
    </row>
    <row r="71" spans="2:28" x14ac:dyDescent="0.25">
      <c r="B71" s="197"/>
      <c r="C71" s="5"/>
      <c r="AB71" s="197"/>
    </row>
    <row r="72" spans="2:28" x14ac:dyDescent="0.25">
      <c r="B72" s="197"/>
      <c r="C72" s="5"/>
      <c r="AB72" s="197"/>
    </row>
    <row r="73" spans="2:28" x14ac:dyDescent="0.25">
      <c r="B73" s="197"/>
      <c r="C73" s="5"/>
      <c r="AB73" s="197"/>
    </row>
    <row r="74" spans="2:28" x14ac:dyDescent="0.25">
      <c r="B74" s="197"/>
      <c r="C74" s="5"/>
      <c r="AB74" s="197"/>
    </row>
    <row r="75" spans="2:28" x14ac:dyDescent="0.25">
      <c r="B75" s="197"/>
      <c r="C75" s="5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</row>
  </sheetData>
  <sheetProtection algorithmName="SHA-512" hashValue="E4ArUTgu2d8ZfCZfs0l2YRBzcMVHaUg9T7oK4CuIecTUhOtNYiYFeuTH8JfJL3PpT5W3MVGEssjlMGaKIUe4SA==" saltValue="CweCqfSdPsW27/dqv57wqg==" spinCount="100000" sheet="1" objects="1" scenarios="1"/>
  <mergeCells count="8">
    <mergeCell ref="D37:AA37"/>
    <mergeCell ref="AB3:AB37"/>
    <mergeCell ref="B3:B37"/>
    <mergeCell ref="D2:AA3"/>
    <mergeCell ref="D40:AA41"/>
    <mergeCell ref="B41:B75"/>
    <mergeCell ref="AB41:AB75"/>
    <mergeCell ref="D75:AA7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9AF41-4D69-42B6-99D5-31BFC8C24BC9}">
  <sheetPr codeName="Planilha6"/>
  <dimension ref="B1:AB75"/>
  <sheetViews>
    <sheetView showGridLines="0" topLeftCell="C1" zoomScaleNormal="100" workbookViewId="0">
      <selection activeCell="AE13" sqref="AE13"/>
    </sheetView>
  </sheetViews>
  <sheetFormatPr defaultRowHeight="15" x14ac:dyDescent="0.25"/>
  <cols>
    <col min="1" max="1" width="1.140625" customWidth="1"/>
    <col min="2" max="2" width="5.7109375" customWidth="1"/>
    <col min="3" max="3" width="1" customWidth="1"/>
    <col min="11" max="11" width="1.7109375" customWidth="1"/>
    <col min="19" max="19" width="1.7109375" customWidth="1"/>
    <col min="27" max="27" width="1.42578125" customWidth="1"/>
    <col min="28" max="28" width="3.140625" customWidth="1"/>
    <col min="29" max="29" width="2.85546875" customWidth="1"/>
  </cols>
  <sheetData>
    <row r="1" spans="2:28" ht="4.9000000000000004" customHeight="1" x14ac:dyDescent="0.25"/>
    <row r="2" spans="2:28" ht="28.5" customHeight="1" x14ac:dyDescent="0.25">
      <c r="D2" s="200" t="s">
        <v>36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</row>
    <row r="3" spans="2:28" ht="15" customHeight="1" x14ac:dyDescent="0.25">
      <c r="B3" s="201"/>
      <c r="C3" s="45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1"/>
    </row>
    <row r="4" spans="2:28" ht="4.9000000000000004" customHeight="1" x14ac:dyDescent="0.25">
      <c r="B4" s="201"/>
      <c r="C4" s="45"/>
      <c r="AB4" s="201"/>
    </row>
    <row r="5" spans="2:28" x14ac:dyDescent="0.25">
      <c r="B5" s="201"/>
      <c r="C5" s="45"/>
      <c r="AB5" s="201"/>
    </row>
    <row r="6" spans="2:28" x14ac:dyDescent="0.25">
      <c r="B6" s="201"/>
      <c r="C6" s="45"/>
      <c r="AB6" s="201"/>
    </row>
    <row r="7" spans="2:28" x14ac:dyDescent="0.25">
      <c r="B7" s="201"/>
      <c r="C7" s="45"/>
      <c r="AB7" s="201"/>
    </row>
    <row r="8" spans="2:28" x14ac:dyDescent="0.25">
      <c r="B8" s="201"/>
      <c r="C8" s="45"/>
      <c r="AB8" s="201"/>
    </row>
    <row r="9" spans="2:28" x14ac:dyDescent="0.25">
      <c r="B9" s="201"/>
      <c r="C9" s="45"/>
      <c r="AB9" s="201"/>
    </row>
    <row r="10" spans="2:28" x14ac:dyDescent="0.25">
      <c r="B10" s="201"/>
      <c r="C10" s="45"/>
      <c r="AB10" s="201"/>
    </row>
    <row r="11" spans="2:28" x14ac:dyDescent="0.25">
      <c r="B11" s="201"/>
      <c r="C11" s="45"/>
      <c r="AB11" s="201"/>
    </row>
    <row r="12" spans="2:28" x14ac:dyDescent="0.25">
      <c r="B12" s="201"/>
      <c r="C12" s="45"/>
      <c r="AB12" s="201"/>
    </row>
    <row r="13" spans="2:28" x14ac:dyDescent="0.25">
      <c r="B13" s="201"/>
      <c r="C13" s="45"/>
      <c r="AB13" s="201"/>
    </row>
    <row r="14" spans="2:28" x14ac:dyDescent="0.25">
      <c r="B14" s="201"/>
      <c r="C14" s="45"/>
      <c r="AB14" s="201"/>
    </row>
    <row r="15" spans="2:28" x14ac:dyDescent="0.25">
      <c r="B15" s="201"/>
      <c r="C15" s="45"/>
      <c r="AB15" s="201"/>
    </row>
    <row r="16" spans="2:28" x14ac:dyDescent="0.25">
      <c r="B16" s="201"/>
      <c r="C16" s="45"/>
      <c r="AB16" s="201"/>
    </row>
    <row r="17" spans="2:28" x14ac:dyDescent="0.25">
      <c r="B17" s="201"/>
      <c r="C17" s="45"/>
      <c r="AB17" s="201"/>
    </row>
    <row r="18" spans="2:28" x14ac:dyDescent="0.25">
      <c r="B18" s="201"/>
      <c r="C18" s="45"/>
      <c r="AB18" s="201"/>
    </row>
    <row r="19" spans="2:28" x14ac:dyDescent="0.25">
      <c r="B19" s="201"/>
      <c r="C19" s="45"/>
      <c r="AB19" s="201"/>
    </row>
    <row r="20" spans="2:28" ht="9.6" customHeight="1" x14ac:dyDescent="0.25">
      <c r="B20" s="201"/>
      <c r="C20" s="45"/>
      <c r="AB20" s="201"/>
    </row>
    <row r="21" spans="2:28" x14ac:dyDescent="0.25">
      <c r="B21" s="201"/>
      <c r="C21" s="45"/>
      <c r="AB21" s="201"/>
    </row>
    <row r="22" spans="2:28" x14ac:dyDescent="0.25">
      <c r="B22" s="201"/>
      <c r="C22" s="45"/>
      <c r="AB22" s="201"/>
    </row>
    <row r="23" spans="2:28" x14ac:dyDescent="0.25">
      <c r="B23" s="201"/>
      <c r="C23" s="45"/>
      <c r="AB23" s="201"/>
    </row>
    <row r="24" spans="2:28" x14ac:dyDescent="0.25">
      <c r="B24" s="201"/>
      <c r="C24" s="45"/>
      <c r="AB24" s="201"/>
    </row>
    <row r="25" spans="2:28" x14ac:dyDescent="0.25">
      <c r="B25" s="201"/>
      <c r="C25" s="45"/>
      <c r="AB25" s="201"/>
    </row>
    <row r="26" spans="2:28" x14ac:dyDescent="0.25">
      <c r="B26" s="201"/>
      <c r="C26" s="45"/>
      <c r="AB26" s="201"/>
    </row>
    <row r="27" spans="2:28" x14ac:dyDescent="0.25">
      <c r="B27" s="201"/>
      <c r="C27" s="45"/>
      <c r="AB27" s="201"/>
    </row>
    <row r="28" spans="2:28" x14ac:dyDescent="0.25">
      <c r="B28" s="201"/>
      <c r="C28" s="45"/>
      <c r="AB28" s="201"/>
    </row>
    <row r="29" spans="2:28" x14ac:dyDescent="0.25">
      <c r="B29" s="201"/>
      <c r="C29" s="45"/>
      <c r="AB29" s="201"/>
    </row>
    <row r="30" spans="2:28" x14ac:dyDescent="0.25">
      <c r="B30" s="201"/>
      <c r="C30" s="45"/>
      <c r="AB30" s="201"/>
    </row>
    <row r="31" spans="2:28" x14ac:dyDescent="0.25">
      <c r="B31" s="201"/>
      <c r="C31" s="45"/>
      <c r="AB31" s="201"/>
    </row>
    <row r="32" spans="2:28" x14ac:dyDescent="0.25">
      <c r="B32" s="201"/>
      <c r="C32" s="45"/>
      <c r="AB32" s="201"/>
    </row>
    <row r="33" spans="2:28" x14ac:dyDescent="0.25">
      <c r="B33" s="201"/>
      <c r="C33" s="45"/>
      <c r="AB33" s="201"/>
    </row>
    <row r="34" spans="2:28" x14ac:dyDescent="0.25">
      <c r="B34" s="201"/>
      <c r="C34" s="45"/>
      <c r="AB34" s="201"/>
    </row>
    <row r="35" spans="2:28" x14ac:dyDescent="0.25">
      <c r="B35" s="201"/>
      <c r="C35" s="45"/>
      <c r="AB35" s="201"/>
    </row>
    <row r="36" spans="2:28" x14ac:dyDescent="0.25">
      <c r="B36" s="201"/>
      <c r="C36" s="45"/>
      <c r="AB36" s="201"/>
    </row>
    <row r="37" spans="2:28" x14ac:dyDescent="0.25">
      <c r="B37" s="201"/>
      <c r="C37" s="45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</row>
    <row r="39" spans="2:28" ht="6" customHeight="1" x14ac:dyDescent="0.25"/>
    <row r="40" spans="2:28" ht="15" customHeight="1" x14ac:dyDescent="0.25">
      <c r="D40" s="199" t="s">
        <v>37</v>
      </c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</row>
    <row r="41" spans="2:28" ht="15" customHeight="1" x14ac:dyDescent="0.25">
      <c r="B41" s="201"/>
      <c r="C41" s="45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201"/>
    </row>
    <row r="42" spans="2:28" x14ac:dyDescent="0.25">
      <c r="B42" s="201"/>
      <c r="C42" s="4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201"/>
    </row>
    <row r="43" spans="2:28" x14ac:dyDescent="0.25">
      <c r="B43" s="201"/>
      <c r="C43" s="45"/>
      <c r="AB43" s="201"/>
    </row>
    <row r="44" spans="2:28" x14ac:dyDescent="0.25">
      <c r="B44" s="201"/>
      <c r="C44" s="45"/>
      <c r="AB44" s="201"/>
    </row>
    <row r="45" spans="2:28" x14ac:dyDescent="0.25">
      <c r="B45" s="201"/>
      <c r="C45" s="45"/>
      <c r="AB45" s="201"/>
    </row>
    <row r="46" spans="2:28" x14ac:dyDescent="0.25">
      <c r="B46" s="201"/>
      <c r="C46" s="45"/>
      <c r="AB46" s="201"/>
    </row>
    <row r="47" spans="2:28" x14ac:dyDescent="0.25">
      <c r="B47" s="201"/>
      <c r="C47" s="45"/>
      <c r="AB47" s="201"/>
    </row>
    <row r="48" spans="2:28" x14ac:dyDescent="0.25">
      <c r="B48" s="201"/>
      <c r="C48" s="45"/>
      <c r="AB48" s="201"/>
    </row>
    <row r="49" spans="2:28" x14ac:dyDescent="0.25">
      <c r="B49" s="201"/>
      <c r="C49" s="45"/>
      <c r="AB49" s="201"/>
    </row>
    <row r="50" spans="2:28" x14ac:dyDescent="0.25">
      <c r="B50" s="201"/>
      <c r="C50" s="45"/>
      <c r="AB50" s="201"/>
    </row>
    <row r="51" spans="2:28" x14ac:dyDescent="0.25">
      <c r="B51" s="201"/>
      <c r="C51" s="45"/>
      <c r="AB51" s="201"/>
    </row>
    <row r="52" spans="2:28" x14ac:dyDescent="0.25">
      <c r="B52" s="201"/>
      <c r="C52" s="45"/>
      <c r="AB52" s="201"/>
    </row>
    <row r="53" spans="2:28" x14ac:dyDescent="0.25">
      <c r="B53" s="201"/>
      <c r="C53" s="45"/>
      <c r="AB53" s="201"/>
    </row>
    <row r="54" spans="2:28" x14ac:dyDescent="0.25">
      <c r="B54" s="201"/>
      <c r="C54" s="45"/>
      <c r="AB54" s="201"/>
    </row>
    <row r="55" spans="2:28" x14ac:dyDescent="0.25">
      <c r="B55" s="201"/>
      <c r="C55" s="45"/>
      <c r="AB55" s="201"/>
    </row>
    <row r="56" spans="2:28" x14ac:dyDescent="0.25">
      <c r="B56" s="201"/>
      <c r="C56" s="45"/>
      <c r="AB56" s="201"/>
    </row>
    <row r="57" spans="2:28" x14ac:dyDescent="0.25">
      <c r="B57" s="201"/>
      <c r="C57" s="45"/>
      <c r="AB57" s="201"/>
    </row>
    <row r="58" spans="2:28" x14ac:dyDescent="0.25">
      <c r="B58" s="201"/>
      <c r="C58" s="45"/>
      <c r="AB58" s="201"/>
    </row>
    <row r="59" spans="2:28" x14ac:dyDescent="0.25">
      <c r="B59" s="201"/>
      <c r="C59" s="45"/>
      <c r="AB59" s="201"/>
    </row>
    <row r="60" spans="2:28" x14ac:dyDescent="0.25">
      <c r="B60" s="201"/>
      <c r="C60" s="45"/>
      <c r="AB60" s="201"/>
    </row>
    <row r="61" spans="2:28" x14ac:dyDescent="0.25">
      <c r="B61" s="201"/>
      <c r="C61" s="45"/>
      <c r="AB61" s="201"/>
    </row>
    <row r="62" spans="2:28" x14ac:dyDescent="0.25">
      <c r="B62" s="201"/>
      <c r="C62" s="45"/>
      <c r="AB62" s="201"/>
    </row>
    <row r="63" spans="2:28" x14ac:dyDescent="0.25">
      <c r="B63" s="201"/>
      <c r="C63" s="45"/>
      <c r="AB63" s="201"/>
    </row>
    <row r="64" spans="2:28" x14ac:dyDescent="0.25">
      <c r="B64" s="201"/>
      <c r="C64" s="45"/>
      <c r="AB64" s="201"/>
    </row>
    <row r="65" spans="2:28" x14ac:dyDescent="0.25">
      <c r="B65" s="201"/>
      <c r="C65" s="45"/>
      <c r="AB65" s="201"/>
    </row>
    <row r="66" spans="2:28" x14ac:dyDescent="0.25">
      <c r="B66" s="201"/>
      <c r="C66" s="45"/>
      <c r="AB66" s="201"/>
    </row>
    <row r="67" spans="2:28" x14ac:dyDescent="0.25">
      <c r="B67" s="201"/>
      <c r="C67" s="45"/>
      <c r="AB67" s="201"/>
    </row>
    <row r="68" spans="2:28" x14ac:dyDescent="0.25">
      <c r="B68" s="201"/>
      <c r="C68" s="45"/>
      <c r="AB68" s="201"/>
    </row>
    <row r="69" spans="2:28" x14ac:dyDescent="0.25">
      <c r="B69" s="201"/>
      <c r="C69" s="45"/>
      <c r="AB69" s="201"/>
    </row>
    <row r="70" spans="2:28" x14ac:dyDescent="0.25">
      <c r="B70" s="201"/>
      <c r="C70" s="45"/>
      <c r="AB70" s="201"/>
    </row>
    <row r="71" spans="2:28" x14ac:dyDescent="0.25">
      <c r="B71" s="201"/>
      <c r="C71" s="45"/>
      <c r="AB71" s="201"/>
    </row>
    <row r="72" spans="2:28" x14ac:dyDescent="0.25">
      <c r="B72" s="201"/>
      <c r="C72" s="45"/>
      <c r="AB72" s="201"/>
    </row>
    <row r="73" spans="2:28" x14ac:dyDescent="0.25">
      <c r="B73" s="201"/>
      <c r="C73" s="45"/>
      <c r="AB73" s="201"/>
    </row>
    <row r="74" spans="2:28" x14ac:dyDescent="0.25">
      <c r="B74" s="201"/>
      <c r="C74" s="45"/>
      <c r="AB74" s="201"/>
    </row>
    <row r="75" spans="2:28" x14ac:dyDescent="0.25">
      <c r="B75" s="201"/>
      <c r="C75" s="45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</row>
  </sheetData>
  <sheetProtection algorithmName="SHA-512" hashValue="AZ45AfoOgkO59M+r4cxsOopYgzqto7ZhntqG5NYgS8tAYyV/QH6cdR9xFT/EnuxGvjQlI9WmrFuY7Y95KCd8ww==" saltValue="jNKCqTc7OU4BsyI6kn6kKQ==" spinCount="100000" sheet="1" objects="1" scenarios="1"/>
  <mergeCells count="8">
    <mergeCell ref="D2:AA3"/>
    <mergeCell ref="B3:B37"/>
    <mergeCell ref="AB3:AB37"/>
    <mergeCell ref="D37:AA37"/>
    <mergeCell ref="D40:AA41"/>
    <mergeCell ref="B41:B75"/>
    <mergeCell ref="AB41:AB75"/>
    <mergeCell ref="D75:AA7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Tutorial</vt:lpstr>
      <vt:lpstr>AJUDA</vt:lpstr>
      <vt:lpstr>Matriz SWOT</vt:lpstr>
      <vt:lpstr>Definição de Impacto - Cenários</vt:lpstr>
      <vt:lpstr>Análise Matricial</vt:lpstr>
      <vt:lpstr>Análises Oportunidades</vt:lpstr>
      <vt:lpstr>Análises Ameaças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Zé Planilha</dc:creator>
  <cp:lastModifiedBy>Matheus Soares</cp:lastModifiedBy>
  <dcterms:created xsi:type="dcterms:W3CDTF">2021-12-03T12:41:44Z</dcterms:created>
  <dcterms:modified xsi:type="dcterms:W3CDTF">2024-02-01T14:33:37Z</dcterms:modified>
</cp:coreProperties>
</file>