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01. ZEPLANILHA\02. Zeplanilha 3.0\12. Downloads &amp; Artigos\03. Minhas planilhas\19. Curva ABC\v1.1 - Preparando para venda\"/>
    </mc:Choice>
  </mc:AlternateContent>
  <xr:revisionPtr revIDLastSave="0" documentId="13_ncr:1_{A8AAB4D2-404A-47BE-B72F-ECA212FAEBCA}" xr6:coauthVersionLast="47" xr6:coauthVersionMax="47" xr10:uidLastSave="{00000000-0000-0000-0000-000000000000}"/>
  <workbookProtection workbookAlgorithmName="SHA-512" workbookHashValue="H7iHqHwETrzUc1rJ5gWAwS+CqYfU0wnY9Fo4CQcs+k9ms1aREimF7bRBuCijqzT5vvC3Ei2qBjmBsqZS1U68iQ==" workbookSaltValue="Nn9pQTZvGa+fS8JQca4Etw==" workbookSpinCount="100000" lockStructure="1"/>
  <bookViews>
    <workbookView xWindow="-120" yWindow="-120" windowWidth="29040" windowHeight="17520" activeTab="1" xr2:uid="{00000000-000D-0000-FFFF-FFFF00000000}"/>
  </bookViews>
  <sheets>
    <sheet name="AJUDA" sheetId="14" r:id="rId1"/>
    <sheet name="INDEX" sheetId="7" r:id="rId2"/>
    <sheet name="DASHBOARD" sheetId="13" r:id="rId3"/>
    <sheet name="Tabela ABC" sheetId="8" r:id="rId4"/>
    <sheet name="ESTOQUE" sheetId="3" r:id="rId5"/>
    <sheet name="CONFIG" sheetId="10" state="veryHidden" r:id="rId6"/>
  </sheets>
  <definedNames>
    <definedName name="lista_itens" localSheetId="5">OFFSET(tab_cadastro5[Descrição],0,0,COUNTA(tab_cadastro5[Descrição]))</definedName>
    <definedName name="lista_itens" localSheetId="2">OFFSET(tab_cadastro5[Descrição],0,0,COUNTA(tab_cadastro5[Descrição]))</definedName>
    <definedName name="lista_itens" localSheetId="3">OFFSET(tab_cadastro5[Descrição],0,0,COUNTA(tab_cadastro5[Descrição]))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9" i="8" l="1"/>
  <c r="C39" i="8" s="1" a="1"/>
  <c r="C39" i="8" s="1"/>
  <c r="D52" i="8"/>
  <c r="D53" i="8"/>
  <c r="C53" i="8" s="1" a="1"/>
  <c r="C53" i="8" s="1"/>
  <c r="D54" i="8"/>
  <c r="D55" i="8"/>
  <c r="D58" i="8"/>
  <c r="D59" i="8"/>
  <c r="C59" i="8" s="1" a="1"/>
  <c r="C59" i="8" s="1"/>
  <c r="D62" i="8"/>
  <c r="D63" i="8"/>
  <c r="D64" i="8"/>
  <c r="D65" i="8"/>
  <c r="D66" i="8"/>
  <c r="D67" i="8"/>
  <c r="D68" i="8"/>
  <c r="D69" i="8"/>
  <c r="D70" i="8"/>
  <c r="D76" i="8"/>
  <c r="D77" i="8"/>
  <c r="C77" i="8" s="1" a="1"/>
  <c r="C77" i="8" s="1"/>
  <c r="D78" i="8"/>
  <c r="D79" i="8"/>
  <c r="D80" i="8"/>
  <c r="D81" i="8"/>
  <c r="D82" i="8"/>
  <c r="D83" i="8"/>
  <c r="D84" i="8"/>
  <c r="D92" i="8"/>
  <c r="D93" i="8"/>
  <c r="C93" i="8" s="1" a="1"/>
  <c r="C93" i="8" s="1"/>
  <c r="D94" i="8"/>
  <c r="C94" i="8" s="1" a="1"/>
  <c r="C94" i="8" s="1"/>
  <c r="D95" i="8"/>
  <c r="D96" i="8"/>
  <c r="C96" i="8" s="1" a="1"/>
  <c r="C96" i="8" s="1"/>
  <c r="D97" i="8"/>
  <c r="D98" i="8"/>
  <c r="D99" i="8"/>
  <c r="D100" i="8"/>
  <c r="D101" i="8"/>
  <c r="D102" i="8"/>
  <c r="C102" i="8" s="1" a="1"/>
  <c r="C102" i="8" s="1"/>
  <c r="D109" i="8"/>
  <c r="D110" i="8"/>
  <c r="C110" i="8" s="1" a="1"/>
  <c r="C110" i="8" s="1"/>
  <c r="D111" i="8"/>
  <c r="C111" i="8" s="1" a="1"/>
  <c r="C111" i="8" s="1"/>
  <c r="D112" i="8"/>
  <c r="C112" i="8" s="1" a="1"/>
  <c r="C112" i="8" s="1"/>
  <c r="D113" i="8"/>
  <c r="C113" i="8" s="1" a="1"/>
  <c r="C113" i="8" s="1"/>
  <c r="D114" i="8"/>
  <c r="D115" i="8"/>
  <c r="C115" i="8" s="1" a="1"/>
  <c r="C115" i="8" s="1"/>
  <c r="D116" i="8"/>
  <c r="D117" i="8"/>
  <c r="D118" i="8"/>
  <c r="C118" i="8" s="1" a="1"/>
  <c r="C118" i="8" s="1"/>
  <c r="D119" i="8"/>
  <c r="C119" i="8" s="1" a="1"/>
  <c r="C119" i="8" s="1"/>
  <c r="D124" i="8"/>
  <c r="D125" i="8"/>
  <c r="D126" i="8"/>
  <c r="D128" i="8"/>
  <c r="D129" i="8"/>
  <c r="D130" i="8"/>
  <c r="D131" i="8"/>
  <c r="D132" i="8"/>
  <c r="D133" i="8"/>
  <c r="D134" i="8"/>
  <c r="D142" i="8"/>
  <c r="D143" i="8"/>
  <c r="C143" i="8" s="1" a="1"/>
  <c r="C143" i="8" s="1"/>
  <c r="D144" i="8"/>
  <c r="D145" i="8"/>
  <c r="D146" i="8"/>
  <c r="D147" i="8"/>
  <c r="D148" i="8"/>
  <c r="D149" i="8"/>
  <c r="D150" i="8"/>
  <c r="D156" i="8"/>
  <c r="D157" i="8"/>
  <c r="C157" i="8" s="1" a="1"/>
  <c r="C157" i="8" s="1"/>
  <c r="D159" i="8"/>
  <c r="D160" i="8"/>
  <c r="D161" i="8"/>
  <c r="D162" i="8"/>
  <c r="D163" i="8"/>
  <c r="C163" i="8" s="1" a="1"/>
  <c r="C163" i="8" s="1"/>
  <c r="D164" i="8"/>
  <c r="D165" i="8"/>
  <c r="D166" i="8"/>
  <c r="C166" i="8" s="1" a="1"/>
  <c r="C166" i="8" s="1"/>
  <c r="D171" i="8"/>
  <c r="C171" i="8" s="1" a="1"/>
  <c r="C171" i="8" s="1"/>
  <c r="D174" i="8"/>
  <c r="C174" i="8" s="1" a="1"/>
  <c r="C174" i="8" s="1"/>
  <c r="D175" i="8"/>
  <c r="D176" i="8"/>
  <c r="C176" i="8" s="1" a="1"/>
  <c r="C176" i="8" s="1"/>
  <c r="D177" i="8"/>
  <c r="D178" i="8"/>
  <c r="C178" i="8" s="1" a="1"/>
  <c r="C178" i="8" s="1"/>
  <c r="D179" i="8"/>
  <c r="D180" i="8"/>
  <c r="D181" i="8"/>
  <c r="D182" i="8"/>
  <c r="C182" i="8" s="1" a="1"/>
  <c r="C182" i="8" s="1"/>
  <c r="D191" i="8"/>
  <c r="C191" i="8" s="1" a="1"/>
  <c r="C191" i="8" s="1"/>
  <c r="D192" i="8"/>
  <c r="C192" i="8" s="1" a="1"/>
  <c r="C192" i="8" s="1"/>
  <c r="D193" i="8"/>
  <c r="D194" i="8"/>
  <c r="C194" i="8" s="1" a="1"/>
  <c r="C194" i="8" s="1"/>
  <c r="D195" i="8"/>
  <c r="D196" i="8"/>
  <c r="D197" i="8"/>
  <c r="D198" i="8"/>
  <c r="D199" i="8"/>
  <c r="D203" i="8"/>
  <c r="D204" i="8"/>
  <c r="D205" i="8"/>
  <c r="C205" i="8" s="1" a="1"/>
  <c r="C205" i="8" s="1"/>
  <c r="D206" i="8"/>
  <c r="C206" i="8" s="1" a="1"/>
  <c r="C206" i="8" s="1"/>
  <c r="D208" i="8"/>
  <c r="D209" i="8"/>
  <c r="D210" i="8"/>
  <c r="D211" i="8"/>
  <c r="D212" i="8"/>
  <c r="D213" i="8"/>
  <c r="D214" i="8"/>
  <c r="D222" i="8"/>
  <c r="D223" i="8"/>
  <c r="D224" i="8"/>
  <c r="D225" i="8"/>
  <c r="D226" i="8"/>
  <c r="C226" i="8" s="1" a="1"/>
  <c r="C226" i="8" s="1"/>
  <c r="D227" i="8"/>
  <c r="D228" i="8"/>
  <c r="D229" i="8"/>
  <c r="C229" i="8" s="1" a="1"/>
  <c r="C229" i="8" s="1"/>
  <c r="D230" i="8"/>
  <c r="D239" i="8"/>
  <c r="C239" i="8" s="1" a="1"/>
  <c r="C239" i="8" s="1"/>
  <c r="D240" i="8"/>
  <c r="C240" i="8" s="1" a="1"/>
  <c r="C240" i="8" s="1"/>
  <c r="D241" i="8"/>
  <c r="C241" i="8" s="1" a="1"/>
  <c r="C241" i="8" s="1"/>
  <c r="D242" i="8"/>
  <c r="C242" i="8" s="1" a="1"/>
  <c r="C242" i="8" s="1"/>
  <c r="D243" i="8"/>
  <c r="D244" i="8"/>
  <c r="D245" i="8"/>
  <c r="D246" i="8"/>
  <c r="D252" i="8"/>
  <c r="D253" i="8"/>
  <c r="D255" i="8"/>
  <c r="C255" i="8" s="1" a="1"/>
  <c r="C255" i="8" s="1"/>
  <c r="D256" i="8"/>
  <c r="C256" i="8" s="1" a="1"/>
  <c r="C256" i="8" s="1"/>
  <c r="D257" i="8"/>
  <c r="D258" i="8"/>
  <c r="C258" i="8" s="1" a="1"/>
  <c r="C258" i="8" s="1"/>
  <c r="D259" i="8"/>
  <c r="D260" i="8"/>
  <c r="D261" i="8"/>
  <c r="C261" i="8" s="1" a="1"/>
  <c r="C261" i="8" s="1"/>
  <c r="D262" i="8"/>
  <c r="D267" i="8"/>
  <c r="C267" i="8" s="1" a="1"/>
  <c r="C267" i="8" s="1"/>
  <c r="D268" i="8"/>
  <c r="D270" i="8"/>
  <c r="D272" i="8"/>
  <c r="D273" i="8"/>
  <c r="D274" i="8"/>
  <c r="D275" i="8"/>
  <c r="D276" i="8"/>
  <c r="D277" i="8"/>
  <c r="D278" i="8"/>
  <c r="D279" i="8"/>
  <c r="D284" i="8"/>
  <c r="D285" i="8"/>
  <c r="D286" i="8"/>
  <c r="D287" i="8"/>
  <c r="C287" i="8" s="1" a="1"/>
  <c r="C287" i="8" s="1"/>
  <c r="D288" i="8"/>
  <c r="D289" i="8"/>
  <c r="D290" i="8"/>
  <c r="D291" i="8"/>
  <c r="D292" i="8"/>
  <c r="D293" i="8"/>
  <c r="D294" i="8"/>
  <c r="C294" i="8" s="1" a="1"/>
  <c r="C294" i="8" s="1"/>
  <c r="D299" i="8"/>
  <c r="D300" i="8"/>
  <c r="D302" i="8"/>
  <c r="D303" i="8"/>
  <c r="D304" i="8"/>
  <c r="D305" i="8"/>
  <c r="C305" i="8" s="1" a="1"/>
  <c r="C305" i="8" s="1"/>
  <c r="D306" i="8"/>
  <c r="C306" i="8" s="1" a="1"/>
  <c r="C306" i="8" s="1"/>
  <c r="D307" i="8"/>
  <c r="D308" i="8"/>
  <c r="D309" i="8"/>
  <c r="D310" i="8"/>
  <c r="C310" i="8" s="1" a="1"/>
  <c r="C310" i="8" s="1"/>
  <c r="D311" i="8"/>
  <c r="C311" i="8" s="1" a="1"/>
  <c r="C311" i="8" s="1"/>
  <c r="D316" i="8"/>
  <c r="D317" i="8"/>
  <c r="C317" i="8" s="1" a="1"/>
  <c r="C317" i="8" s="1"/>
  <c r="D318" i="8"/>
  <c r="C318" i="8" s="1" a="1"/>
  <c r="C318" i="8" s="1"/>
  <c r="D319" i="8"/>
  <c r="D320" i="8"/>
  <c r="D321" i="8"/>
  <c r="D322" i="8"/>
  <c r="C322" i="8" s="1" a="1"/>
  <c r="C322" i="8" s="1"/>
  <c r="D323" i="8"/>
  <c r="D324" i="8"/>
  <c r="D325" i="8"/>
  <c r="D326" i="8"/>
  <c r="D333" i="8"/>
  <c r="D334" i="8"/>
  <c r="C334" i="8" s="1" a="1"/>
  <c r="C334" i="8" s="1"/>
  <c r="D335" i="8"/>
  <c r="D336" i="8"/>
  <c r="C336" i="8" s="1" a="1"/>
  <c r="C336" i="8" s="1"/>
  <c r="D337" i="8"/>
  <c r="D338" i="8"/>
  <c r="C338" i="8" s="1" a="1"/>
  <c r="C338" i="8" s="1"/>
  <c r="D339" i="8"/>
  <c r="D340" i="8"/>
  <c r="D341" i="8"/>
  <c r="D342" i="8"/>
  <c r="D343" i="8"/>
  <c r="C343" i="8" s="1" a="1"/>
  <c r="C343" i="8" s="1"/>
  <c r="D347" i="8"/>
  <c r="C347" i="8" s="1" a="1"/>
  <c r="C347" i="8" s="1"/>
  <c r="D348" i="8"/>
  <c r="D349" i="8"/>
  <c r="C349" i="8" s="1" a="1"/>
  <c r="C349" i="8" s="1"/>
  <c r="D352" i="8"/>
  <c r="D353" i="8"/>
  <c r="D354" i="8"/>
  <c r="C354" i="8" s="1" a="1"/>
  <c r="C354" i="8" s="1"/>
  <c r="D355" i="8"/>
  <c r="C355" i="8" s="1" a="1"/>
  <c r="C355" i="8" s="1"/>
  <c r="D356" i="8"/>
  <c r="D357" i="8"/>
  <c r="D358" i="8"/>
  <c r="D362" i="8"/>
  <c r="C362" i="8" s="1" a="1"/>
  <c r="C362" i="8" s="1"/>
  <c r="D364" i="8"/>
  <c r="D365" i="8"/>
  <c r="C365" i="8" s="1" a="1"/>
  <c r="C365" i="8" s="1"/>
  <c r="D366" i="8"/>
  <c r="D367" i="8"/>
  <c r="C367" i="8" s="1" a="1"/>
  <c r="C367" i="8" s="1"/>
  <c r="D368" i="8"/>
  <c r="C368" i="8" s="1" a="1"/>
  <c r="C368" i="8" s="1"/>
  <c r="D369" i="8"/>
  <c r="C369" i="8" s="1" a="1"/>
  <c r="C369" i="8" s="1"/>
  <c r="D370" i="8"/>
  <c r="C370" i="8" s="1" a="1"/>
  <c r="C370" i="8" s="1"/>
  <c r="D371" i="8"/>
  <c r="D372" i="8"/>
  <c r="D373" i="8"/>
  <c r="D374" i="8"/>
  <c r="D384" i="8"/>
  <c r="D385" i="8"/>
  <c r="D386" i="8"/>
  <c r="C386" i="8" s="1" a="1"/>
  <c r="C386" i="8" s="1"/>
  <c r="D387" i="8"/>
  <c r="D388" i="8"/>
  <c r="D389" i="8"/>
  <c r="D390" i="8"/>
  <c r="D394" i="8"/>
  <c r="D396" i="8"/>
  <c r="D397" i="8"/>
  <c r="D400" i="8"/>
  <c r="D401" i="8"/>
  <c r="C401" i="8" s="1" a="1"/>
  <c r="C401" i="8" s="1"/>
  <c r="D402" i="8"/>
  <c r="D403" i="8"/>
  <c r="D404" i="8"/>
  <c r="D405" i="8"/>
  <c r="C405" i="8" s="1" a="1"/>
  <c r="C405" i="8" s="1"/>
  <c r="D406" i="8"/>
  <c r="D407" i="8"/>
  <c r="D412" i="8"/>
  <c r="D413" i="8"/>
  <c r="C413" i="8" s="1" a="1"/>
  <c r="C413" i="8" s="1"/>
  <c r="D414" i="8"/>
  <c r="D415" i="8"/>
  <c r="D416" i="8"/>
  <c r="D417" i="8"/>
  <c r="D418" i="8"/>
  <c r="C418" i="8" s="1" a="1"/>
  <c r="C418" i="8" s="1"/>
  <c r="D419" i="8"/>
  <c r="D420" i="8"/>
  <c r="D421" i="8"/>
  <c r="D422" i="8"/>
  <c r="D428" i="8"/>
  <c r="D429" i="8"/>
  <c r="D432" i="8"/>
  <c r="D433" i="8"/>
  <c r="D434" i="8"/>
  <c r="C434" i="8" s="1" a="1"/>
  <c r="C434" i="8" s="1"/>
  <c r="D435" i="8"/>
  <c r="C435" i="8" s="1" a="1"/>
  <c r="C435" i="8" s="1"/>
  <c r="D436" i="8"/>
  <c r="D437" i="8"/>
  <c r="D438" i="8"/>
  <c r="D439" i="8"/>
  <c r="C439" i="8" s="1" a="1"/>
  <c r="C439" i="8" s="1"/>
  <c r="D444" i="8"/>
  <c r="D447" i="8"/>
  <c r="D448" i="8"/>
  <c r="D450" i="8"/>
  <c r="D451" i="8"/>
  <c r="D452" i="8"/>
  <c r="D453" i="8"/>
  <c r="D454" i="8"/>
  <c r="D463" i="8"/>
  <c r="D464" i="8"/>
  <c r="C464" i="8" s="1" a="1"/>
  <c r="C464" i="8" s="1"/>
  <c r="D465" i="8"/>
  <c r="D466" i="8"/>
  <c r="C466" i="8" s="1" a="1"/>
  <c r="C466" i="8" s="1"/>
  <c r="D467" i="8"/>
  <c r="C467" i="8" s="1" a="1"/>
  <c r="C467" i="8" s="1"/>
  <c r="D468" i="8"/>
  <c r="D469" i="8"/>
  <c r="C469" i="8" s="1" a="1"/>
  <c r="C469" i="8" s="1"/>
  <c r="D470" i="8"/>
  <c r="C470" i="8" s="1" a="1"/>
  <c r="C470" i="8" s="1"/>
  <c r="D471" i="8"/>
  <c r="C471" i="8" s="1" a="1"/>
  <c r="C471" i="8" s="1"/>
  <c r="D476" i="8"/>
  <c r="D477" i="8"/>
  <c r="D480" i="8"/>
  <c r="D481" i="8"/>
  <c r="D482" i="8"/>
  <c r="C482" i="8" s="1" a="1"/>
  <c r="C482" i="8" s="1"/>
  <c r="D483" i="8"/>
  <c r="D484" i="8"/>
  <c r="D485" i="8"/>
  <c r="C485" i="8" s="1" a="1"/>
  <c r="C485" i="8" s="1"/>
  <c r="D486" i="8"/>
  <c r="C486" i="8" s="1" a="1"/>
  <c r="C486" i="8" s="1"/>
  <c r="D492" i="8"/>
  <c r="D493" i="8"/>
  <c r="D494" i="8"/>
  <c r="D495" i="8"/>
  <c r="D496" i="8"/>
  <c r="D497" i="8"/>
  <c r="D498" i="8"/>
  <c r="C498" i="8" s="1" a="1"/>
  <c r="C498" i="8" s="1"/>
  <c r="D499" i="8"/>
  <c r="D500" i="8"/>
  <c r="D501" i="8"/>
  <c r="D502" i="8"/>
  <c r="D508" i="8"/>
  <c r="D509" i="8"/>
  <c r="C509" i="8" s="1" a="1"/>
  <c r="C509" i="8" s="1"/>
  <c r="D510" i="8"/>
  <c r="C510" i="8" s="1" a="1"/>
  <c r="C510" i="8" s="1"/>
  <c r="D511" i="8"/>
  <c r="C511" i="8" s="1" a="1"/>
  <c r="C511" i="8" s="1"/>
  <c r="D512" i="8"/>
  <c r="D513" i="8"/>
  <c r="D514" i="8"/>
  <c r="C514" i="8" s="1" a="1"/>
  <c r="C514" i="8" s="1"/>
  <c r="D515" i="8"/>
  <c r="D516" i="8"/>
  <c r="D517" i="8"/>
  <c r="D518" i="8"/>
  <c r="D524" i="8"/>
  <c r="D525" i="8"/>
  <c r="C525" i="8" s="1" a="1"/>
  <c r="C525" i="8" s="1"/>
  <c r="D526" i="8"/>
  <c r="D527" i="8"/>
  <c r="D528" i="8"/>
  <c r="D529" i="8"/>
  <c r="D531" i="8"/>
  <c r="C531" i="8" s="1" a="1"/>
  <c r="C531" i="8" s="1"/>
  <c r="D532" i="8"/>
  <c r="D533" i="8"/>
  <c r="C533" i="8" s="1" a="1"/>
  <c r="C533" i="8" s="1"/>
  <c r="D534" i="8"/>
  <c r="D535" i="8"/>
  <c r="D540" i="8"/>
  <c r="D541" i="8"/>
  <c r="D542" i="8"/>
  <c r="C542" i="8" s="1" a="1"/>
  <c r="C542" i="8" s="1"/>
  <c r="D543" i="8"/>
  <c r="D548" i="8"/>
  <c r="D550" i="8"/>
  <c r="D551" i="8"/>
  <c r="C551" i="8" s="1" a="1"/>
  <c r="C551" i="8" s="1"/>
  <c r="D554" i="8"/>
  <c r="C554" i="8" s="1" a="1"/>
  <c r="C554" i="8" s="1"/>
  <c r="D555" i="8"/>
  <c r="C555" i="8" s="1" a="1"/>
  <c r="C555" i="8" s="1"/>
  <c r="D556" i="8"/>
  <c r="D557" i="8"/>
  <c r="C557" i="8" s="1" a="1"/>
  <c r="C557" i="8" s="1"/>
  <c r="D558" i="8"/>
  <c r="C558" i="8" s="1" a="1"/>
  <c r="C558" i="8" s="1"/>
  <c r="D560" i="8"/>
  <c r="D561" i="8"/>
  <c r="D562" i="8"/>
  <c r="C562" i="8" s="1" a="1"/>
  <c r="C562" i="8" s="1"/>
  <c r="D563" i="8"/>
  <c r="D564" i="8"/>
  <c r="D565" i="8"/>
  <c r="D566" i="8"/>
  <c r="D572" i="8"/>
  <c r="D573" i="8"/>
  <c r="D575" i="8"/>
  <c r="C575" i="8" s="1" a="1"/>
  <c r="C575" i="8" s="1"/>
  <c r="D576" i="8"/>
  <c r="D577" i="8"/>
  <c r="C577" i="8" s="1" a="1"/>
  <c r="C577" i="8" s="1"/>
  <c r="D578" i="8"/>
  <c r="D579" i="8"/>
  <c r="D580" i="8"/>
  <c r="D581" i="8"/>
  <c r="D582" i="8"/>
  <c r="D583" i="8"/>
  <c r="D591" i="8"/>
  <c r="D592" i="8"/>
  <c r="D593" i="8"/>
  <c r="D594" i="8"/>
  <c r="C594" i="8" s="1" a="1"/>
  <c r="C594" i="8" s="1"/>
  <c r="D595" i="8"/>
  <c r="D596" i="8"/>
  <c r="D597" i="8"/>
  <c r="D598" i="8"/>
  <c r="D599" i="8"/>
  <c r="D602" i="8"/>
  <c r="C602" i="8" s="1" a="1"/>
  <c r="C602" i="8" s="1"/>
  <c r="D604" i="8"/>
  <c r="D606" i="8"/>
  <c r="C606" i="8" s="1" a="1"/>
  <c r="C606" i="8" s="1"/>
  <c r="D607" i="8"/>
  <c r="D608" i="8"/>
  <c r="C608" i="8" s="1" a="1"/>
  <c r="C608" i="8" s="1"/>
  <c r="D609" i="8"/>
  <c r="D610" i="8"/>
  <c r="C610" i="8" s="1" a="1"/>
  <c r="C610" i="8" s="1"/>
  <c r="D611" i="8"/>
  <c r="C611" i="8" s="1" a="1"/>
  <c r="C611" i="8" s="1"/>
  <c r="D612" i="8"/>
  <c r="D613" i="8"/>
  <c r="C613" i="8" s="1" a="1"/>
  <c r="C613" i="8" s="1"/>
  <c r="D614" i="8"/>
  <c r="D620" i="8"/>
  <c r="D621" i="8"/>
  <c r="C621" i="8" s="1" a="1"/>
  <c r="C621" i="8" s="1"/>
  <c r="D622" i="8"/>
  <c r="D623" i="8"/>
  <c r="C623" i="8" s="1" a="1"/>
  <c r="C623" i="8" s="1"/>
  <c r="D624" i="8"/>
  <c r="D625" i="8"/>
  <c r="C625" i="8" s="1" a="1"/>
  <c r="C625" i="8" s="1"/>
  <c r="D626" i="8"/>
  <c r="C626" i="8" s="1" a="1"/>
  <c r="C626" i="8" s="1"/>
  <c r="D627" i="8"/>
  <c r="C627" i="8" s="1" a="1"/>
  <c r="C627" i="8" s="1"/>
  <c r="D628" i="8"/>
  <c r="D629" i="8"/>
  <c r="D630" i="8"/>
  <c r="D636" i="8"/>
  <c r="D637" i="8"/>
  <c r="C637" i="8" s="1" a="1"/>
  <c r="C637" i="8" s="1"/>
  <c r="D638" i="8"/>
  <c r="D639" i="8"/>
  <c r="C639" i="8" s="1" a="1"/>
  <c r="C639" i="8" s="1"/>
  <c r="D640" i="8"/>
  <c r="C640" i="8" s="1" a="1"/>
  <c r="C640" i="8" s="1"/>
  <c r="D641" i="8"/>
  <c r="D642" i="8"/>
  <c r="C642" i="8" s="1" a="1"/>
  <c r="C642" i="8" s="1"/>
  <c r="D643" i="8"/>
  <c r="D644" i="8"/>
  <c r="D645" i="8"/>
  <c r="D646" i="8"/>
  <c r="D647" i="8"/>
  <c r="C647" i="8" s="1" a="1"/>
  <c r="C647" i="8" s="1"/>
  <c r="D657" i="8"/>
  <c r="C657" i="8" s="1" a="1"/>
  <c r="C657" i="8" s="1"/>
  <c r="D658" i="8"/>
  <c r="C658" i="8" s="1" a="1"/>
  <c r="C658" i="8" s="1"/>
  <c r="D659" i="8"/>
  <c r="D660" i="8"/>
  <c r="D661" i="8"/>
  <c r="C661" i="8" s="1" a="1"/>
  <c r="C661" i="8" s="1"/>
  <c r="D662" i="8"/>
  <c r="D663" i="8"/>
  <c r="D668" i="8"/>
  <c r="D669" i="8"/>
  <c r="C669" i="8" s="1" a="1"/>
  <c r="C669" i="8" s="1"/>
  <c r="D670" i="8"/>
  <c r="D671" i="8"/>
  <c r="D672" i="8"/>
  <c r="C672" i="8" s="1" a="1"/>
  <c r="C672" i="8" s="1"/>
  <c r="D673" i="8"/>
  <c r="D674" i="8"/>
  <c r="C674" i="8" s="1" a="1"/>
  <c r="C674" i="8" s="1"/>
  <c r="D675" i="8"/>
  <c r="D676" i="8"/>
  <c r="D677" i="8"/>
  <c r="C677" i="8" s="1" a="1"/>
  <c r="C677" i="8" s="1"/>
  <c r="D678" i="8"/>
  <c r="D686" i="8"/>
  <c r="D687" i="8"/>
  <c r="D688" i="8"/>
  <c r="D689" i="8"/>
  <c r="D690" i="8"/>
  <c r="C690" i="8" s="1" a="1"/>
  <c r="C690" i="8" s="1"/>
  <c r="D691" i="8"/>
  <c r="D692" i="8"/>
  <c r="D693" i="8"/>
  <c r="C693" i="8" s="1" a="1"/>
  <c r="C693" i="8" s="1"/>
  <c r="D694" i="8"/>
  <c r="D695" i="8"/>
  <c r="C695" i="8" s="1" a="1"/>
  <c r="C695" i="8" s="1"/>
  <c r="D700" i="8"/>
  <c r="D701" i="8"/>
  <c r="D702" i="8"/>
  <c r="D703" i="8"/>
  <c r="D704" i="8"/>
  <c r="D705" i="8"/>
  <c r="D706" i="8"/>
  <c r="C706" i="8" s="1" a="1"/>
  <c r="C706" i="8" s="1"/>
  <c r="D707" i="8"/>
  <c r="D708" i="8"/>
  <c r="D709" i="8"/>
  <c r="D710" i="8"/>
  <c r="D711" i="8"/>
  <c r="D717" i="8"/>
  <c r="D719" i="8"/>
  <c r="C719" i="8" s="1" a="1"/>
  <c r="C719" i="8" s="1"/>
  <c r="D720" i="8"/>
  <c r="C720" i="8" s="1" a="1"/>
  <c r="C720" i="8" s="1"/>
  <c r="D721" i="8"/>
  <c r="D722" i="8"/>
  <c r="D723" i="8"/>
  <c r="D724" i="8"/>
  <c r="D725" i="8"/>
  <c r="D726" i="8"/>
  <c r="D731" i="8"/>
  <c r="D732" i="8"/>
  <c r="D733" i="8"/>
  <c r="C733" i="8" s="1" a="1"/>
  <c r="C733" i="8" s="1"/>
  <c r="D734" i="8"/>
  <c r="C734" i="8" s="1" a="1"/>
  <c r="C734" i="8" s="1"/>
  <c r="D735" i="8"/>
  <c r="C735" i="8" s="1" a="1"/>
  <c r="C735" i="8" s="1"/>
  <c r="D736" i="8"/>
  <c r="D737" i="8"/>
  <c r="D738" i="8"/>
  <c r="C738" i="8" s="1" a="1"/>
  <c r="C738" i="8" s="1"/>
  <c r="D739" i="8"/>
  <c r="D740" i="8"/>
  <c r="D741" i="8"/>
  <c r="D742" i="8"/>
  <c r="D749" i="8"/>
  <c r="D750" i="8"/>
  <c r="D751" i="8"/>
  <c r="D752" i="8"/>
  <c r="D753" i="8"/>
  <c r="D754" i="8"/>
  <c r="C754" i="8" s="1" a="1"/>
  <c r="C754" i="8" s="1"/>
  <c r="D755" i="8"/>
  <c r="D756" i="8"/>
  <c r="D757" i="8"/>
  <c r="D758" i="8"/>
  <c r="D759" i="8"/>
  <c r="C759" i="8" s="1" a="1"/>
  <c r="C759" i="8" s="1"/>
  <c r="D764" i="8"/>
  <c r="D765" i="8"/>
  <c r="C765" i="8" s="1" a="1"/>
  <c r="C765" i="8" s="1"/>
  <c r="D766" i="8"/>
  <c r="C766" i="8" s="1" a="1"/>
  <c r="C766" i="8" s="1"/>
  <c r="D767" i="8"/>
  <c r="D768" i="8"/>
  <c r="D769" i="8"/>
  <c r="C769" i="8" s="1" a="1"/>
  <c r="C769" i="8" s="1"/>
  <c r="D770" i="8"/>
  <c r="C770" i="8" s="1" a="1"/>
  <c r="C770" i="8" s="1"/>
  <c r="D771" i="8"/>
  <c r="D772" i="8"/>
  <c r="D773" i="8"/>
  <c r="D774" i="8"/>
  <c r="D775" i="8"/>
  <c r="C775" i="8" s="1" a="1"/>
  <c r="C775" i="8" s="1"/>
  <c r="D779" i="8"/>
  <c r="C779" i="8" s="1" a="1"/>
  <c r="C779" i="8" s="1"/>
  <c r="D780" i="8"/>
  <c r="D781" i="8"/>
  <c r="D782" i="8"/>
  <c r="C782" i="8" s="1" a="1"/>
  <c r="C782" i="8" s="1"/>
  <c r="D786" i="8"/>
  <c r="D787" i="8"/>
  <c r="D788" i="8"/>
  <c r="D789" i="8"/>
  <c r="D790" i="8"/>
  <c r="D796" i="8"/>
  <c r="D797" i="8"/>
  <c r="C797" i="8" s="1" a="1"/>
  <c r="C797" i="8" s="1"/>
  <c r="D798" i="8"/>
  <c r="D799" i="8"/>
  <c r="D800" i="8"/>
  <c r="C800" i="8" s="1" a="1"/>
  <c r="C800" i="8" s="1"/>
  <c r="D801" i="8"/>
  <c r="C801" i="8" s="1" a="1"/>
  <c r="C801" i="8" s="1"/>
  <c r="D802" i="8"/>
  <c r="C802" i="8" s="1" a="1"/>
  <c r="C802" i="8" s="1"/>
  <c r="D803" i="8"/>
  <c r="C803" i="8" s="1" a="1"/>
  <c r="C803" i="8" s="1"/>
  <c r="D804" i="8"/>
  <c r="D805" i="8"/>
  <c r="C805" i="8" s="1" a="1"/>
  <c r="C805" i="8" s="1"/>
  <c r="D806" i="8"/>
  <c r="D807" i="8"/>
  <c r="D814" i="8"/>
  <c r="D816" i="8"/>
  <c r="D819" i="8"/>
  <c r="D820" i="8"/>
  <c r="D821" i="8"/>
  <c r="D822" i="8"/>
  <c r="D823" i="8"/>
  <c r="D828" i="8"/>
  <c r="D829" i="8"/>
  <c r="D831" i="8"/>
  <c r="C831" i="8" s="1" a="1"/>
  <c r="C831" i="8" s="1"/>
  <c r="D832" i="8"/>
  <c r="D833" i="8"/>
  <c r="C833" i="8" s="1" a="1"/>
  <c r="C833" i="8" s="1"/>
  <c r="D834" i="8"/>
  <c r="C834" i="8" s="1" a="1"/>
  <c r="C834" i="8" s="1"/>
  <c r="D835" i="8"/>
  <c r="D836" i="8"/>
  <c r="D837" i="8"/>
  <c r="D838" i="8"/>
  <c r="C838" i="8" s="1" a="1"/>
  <c r="C838" i="8" s="1"/>
  <c r="D839" i="8"/>
  <c r="D843" i="8"/>
  <c r="D844" i="8"/>
  <c r="D847" i="8"/>
  <c r="D848" i="8"/>
  <c r="C848" i="8" s="1" a="1"/>
  <c r="C848" i="8" s="1"/>
  <c r="D849" i="8"/>
  <c r="D850" i="8"/>
  <c r="C850" i="8" s="1" a="1"/>
  <c r="C850" i="8" s="1"/>
  <c r="D851" i="8"/>
  <c r="D852" i="8"/>
  <c r="D853" i="8"/>
  <c r="D854" i="8"/>
  <c r="D860" i="8"/>
  <c r="D861" i="8"/>
  <c r="C861" i="8" s="1" a="1"/>
  <c r="C861" i="8" s="1"/>
  <c r="D862" i="8"/>
  <c r="D863" i="8"/>
  <c r="D864" i="8"/>
  <c r="D865" i="8"/>
  <c r="D866" i="8"/>
  <c r="C866" i="8" s="1" a="1"/>
  <c r="C866" i="8" s="1"/>
  <c r="D867" i="8"/>
  <c r="D868" i="8"/>
  <c r="D869" i="8"/>
  <c r="D870" i="8"/>
  <c r="D871" i="8"/>
  <c r="D878" i="8"/>
  <c r="C878" i="8" s="1" a="1"/>
  <c r="C878" i="8" s="1"/>
  <c r="D879" i="8"/>
  <c r="D880" i="8"/>
  <c r="D881" i="8"/>
  <c r="C881" i="8" s="1" a="1"/>
  <c r="C881" i="8" s="1"/>
  <c r="D882" i="8"/>
  <c r="C882" i="8" s="1" a="1"/>
  <c r="C882" i="8" s="1"/>
  <c r="D883" i="8"/>
  <c r="D884" i="8"/>
  <c r="D885" i="8"/>
  <c r="D886" i="8"/>
  <c r="D887" i="8"/>
  <c r="C887" i="8" s="1" a="1"/>
  <c r="C887" i="8" s="1"/>
  <c r="D892" i="8"/>
  <c r="D893" i="8"/>
  <c r="D894" i="8"/>
  <c r="D895" i="8"/>
  <c r="D896" i="8"/>
  <c r="D897" i="8"/>
  <c r="D898" i="8"/>
  <c r="C898" i="8" s="1" a="1"/>
  <c r="C898" i="8" s="1"/>
  <c r="D899" i="8"/>
  <c r="C899" i="8" s="1" a="1"/>
  <c r="C899" i="8" s="1"/>
  <c r="D900" i="8"/>
  <c r="D901" i="8"/>
  <c r="D902" i="8"/>
  <c r="D908" i="8"/>
  <c r="D909" i="8"/>
  <c r="C909" i="8" s="1" a="1"/>
  <c r="C909" i="8" s="1"/>
  <c r="D910" i="8"/>
  <c r="C910" i="8" s="1" a="1"/>
  <c r="C910" i="8" s="1"/>
  <c r="D911" i="8"/>
  <c r="D912" i="8"/>
  <c r="D913" i="8"/>
  <c r="D914" i="8"/>
  <c r="C914" i="8" s="1" a="1"/>
  <c r="C914" i="8" s="1"/>
  <c r="D915" i="8"/>
  <c r="D916" i="8"/>
  <c r="D917" i="8"/>
  <c r="D918" i="8"/>
  <c r="D923" i="8"/>
  <c r="C923" i="8" s="1" a="1"/>
  <c r="C923" i="8" s="1"/>
  <c r="D926" i="8"/>
  <c r="D927" i="8"/>
  <c r="D928" i="8"/>
  <c r="D929" i="8"/>
  <c r="D930" i="8"/>
  <c r="C930" i="8" s="1" a="1"/>
  <c r="C930" i="8" s="1"/>
  <c r="D931" i="8"/>
  <c r="D932" i="8"/>
  <c r="D933" i="8"/>
  <c r="C933" i="8" s="1" a="1"/>
  <c r="C933" i="8" s="1"/>
  <c r="D934" i="8"/>
  <c r="D935" i="8"/>
  <c r="C935" i="8" s="1" a="1"/>
  <c r="C935" i="8" s="1"/>
  <c r="D940" i="8"/>
  <c r="D942" i="8"/>
  <c r="D944" i="8"/>
  <c r="C944" i="8" s="1" a="1"/>
  <c r="C944" i="8" s="1"/>
  <c r="D945" i="8"/>
  <c r="D946" i="8"/>
  <c r="C946" i="8" s="1" a="1"/>
  <c r="C946" i="8" s="1"/>
  <c r="D947" i="8"/>
  <c r="C947" i="8" s="1" a="1"/>
  <c r="C947" i="8" s="1"/>
  <c r="D948" i="8"/>
  <c r="D949" i="8"/>
  <c r="D950" i="8"/>
  <c r="D951" i="8"/>
  <c r="C951" i="8" s="1" a="1"/>
  <c r="C951" i="8" s="1"/>
  <c r="D954" i="8"/>
  <c r="C954" i="8" s="1" a="1"/>
  <c r="C954" i="8" s="1"/>
  <c r="D955" i="8"/>
  <c r="C955" i="8" s="1" a="1"/>
  <c r="C955" i="8" s="1"/>
  <c r="D956" i="8"/>
  <c r="D957" i="8"/>
  <c r="D960" i="8"/>
  <c r="C960" i="8" s="1" a="1"/>
  <c r="C960" i="8" s="1"/>
  <c r="D961" i="8"/>
  <c r="C961" i="8" s="1" a="1"/>
  <c r="C961" i="8" s="1"/>
  <c r="D962" i="8"/>
  <c r="C962" i="8" s="1" a="1"/>
  <c r="C962" i="8" s="1"/>
  <c r="D963" i="8"/>
  <c r="C963" i="8" s="1" a="1"/>
  <c r="C963" i="8" s="1"/>
  <c r="D964" i="8"/>
  <c r="D965" i="8"/>
  <c r="D966" i="8"/>
  <c r="D967" i="8"/>
  <c r="D972" i="8"/>
  <c r="D973" i="8"/>
  <c r="D974" i="8"/>
  <c r="D975" i="8"/>
  <c r="C975" i="8" s="1" a="1"/>
  <c r="C975" i="8" s="1"/>
  <c r="D976" i="8"/>
  <c r="D977" i="8"/>
  <c r="C977" i="8" s="1" a="1"/>
  <c r="C977" i="8" s="1"/>
  <c r="D978" i="8"/>
  <c r="C978" i="8" s="1" a="1"/>
  <c r="C978" i="8" s="1"/>
  <c r="D979" i="8"/>
  <c r="D980" i="8"/>
  <c r="D981" i="8"/>
  <c r="D982" i="8"/>
  <c r="D983" i="8"/>
  <c r="C983" i="8" s="1" a="1"/>
  <c r="C983" i="8" s="1"/>
  <c r="D988" i="8"/>
  <c r="D989" i="8"/>
  <c r="C989" i="8" s="1" a="1"/>
  <c r="C989" i="8" s="1"/>
  <c r="D990" i="8"/>
  <c r="C990" i="8" s="1" a="1"/>
  <c r="C990" i="8" s="1"/>
  <c r="D993" i="8"/>
  <c r="D994" i="8"/>
  <c r="C994" i="8" s="1" a="1"/>
  <c r="C994" i="8" s="1"/>
  <c r="D995" i="8"/>
  <c r="D996" i="8"/>
  <c r="D997" i="8"/>
  <c r="C997" i="8" s="1" a="1"/>
  <c r="C997" i="8" s="1"/>
  <c r="D998" i="8"/>
  <c r="D1002" i="8"/>
  <c r="C1002" i="8" s="1" a="1"/>
  <c r="C1002" i="8" s="1"/>
  <c r="D1004" i="8"/>
  <c r="D41" i="8"/>
  <c r="D42" i="8"/>
  <c r="D43" i="8"/>
  <c r="D44" i="8"/>
  <c r="D45" i="8"/>
  <c r="C45" i="8" s="1" a="1"/>
  <c r="C45" i="8" s="1"/>
  <c r="D46" i="8"/>
  <c r="C46" i="8" s="1" a="1"/>
  <c r="C46" i="8" s="1"/>
  <c r="D47" i="8"/>
  <c r="D48" i="8"/>
  <c r="C48" i="8" s="1" a="1"/>
  <c r="C48" i="8" s="1"/>
  <c r="D49" i="8"/>
  <c r="D50" i="8"/>
  <c r="D51" i="8"/>
  <c r="D56" i="8"/>
  <c r="D72" i="8"/>
  <c r="C72" i="8" s="1" a="1"/>
  <c r="C72" i="8" s="1"/>
  <c r="D75" i="8"/>
  <c r="D87" i="8"/>
  <c r="D88" i="8"/>
  <c r="D89" i="8"/>
  <c r="D90" i="8"/>
  <c r="C90" i="8" s="1" a="1"/>
  <c r="C90" i="8" s="1"/>
  <c r="D91" i="8"/>
  <c r="C91" i="8" s="1" a="1"/>
  <c r="C91" i="8" s="1"/>
  <c r="D103" i="8"/>
  <c r="C103" i="8" s="1" a="1"/>
  <c r="C103" i="8" s="1"/>
  <c r="D104" i="8"/>
  <c r="C104" i="8" s="1" a="1"/>
  <c r="C104" i="8" s="1"/>
  <c r="D105" i="8"/>
  <c r="C105" i="8" s="1" a="1"/>
  <c r="C105" i="8" s="1"/>
  <c r="D106" i="8"/>
  <c r="D120" i="8"/>
  <c r="D121" i="8"/>
  <c r="D138" i="8"/>
  <c r="D139" i="8"/>
  <c r="D140" i="8"/>
  <c r="D141" i="8"/>
  <c r="D151" i="8"/>
  <c r="C151" i="8" s="1" a="1"/>
  <c r="C151" i="8" s="1"/>
  <c r="D152" i="8"/>
  <c r="C152" i="8" s="1" a="1"/>
  <c r="C152" i="8" s="1"/>
  <c r="D153" i="8"/>
  <c r="C153" i="8" s="1" a="1"/>
  <c r="C153" i="8" s="1"/>
  <c r="D154" i="8"/>
  <c r="C154" i="8" s="1" a="1"/>
  <c r="C154" i="8" s="1"/>
  <c r="D158" i="8"/>
  <c r="C158" i="8" s="1" a="1"/>
  <c r="C158" i="8" s="1"/>
  <c r="D168" i="8"/>
  <c r="D169" i="8"/>
  <c r="D170" i="8"/>
  <c r="D183" i="8"/>
  <c r="D184" i="8"/>
  <c r="D187" i="8"/>
  <c r="D188" i="8"/>
  <c r="D189" i="8"/>
  <c r="D190" i="8"/>
  <c r="D201" i="8"/>
  <c r="D202" i="8"/>
  <c r="D215" i="8"/>
  <c r="C215" i="8" s="1" a="1"/>
  <c r="C215" i="8" s="1"/>
  <c r="D216" i="8"/>
  <c r="D217" i="8"/>
  <c r="C217" i="8" s="1" a="1"/>
  <c r="C217" i="8" s="1"/>
  <c r="D218" i="8"/>
  <c r="D219" i="8"/>
  <c r="C219" i="8" s="1" a="1"/>
  <c r="C219" i="8" s="1"/>
  <c r="D220" i="8"/>
  <c r="D221" i="8"/>
  <c r="D232" i="8"/>
  <c r="D233" i="8"/>
  <c r="C233" i="8" s="1" a="1"/>
  <c r="C233" i="8" s="1"/>
  <c r="D234" i="8"/>
  <c r="D235" i="8"/>
  <c r="C235" i="8" s="1" a="1"/>
  <c r="C235" i="8" s="1"/>
  <c r="D236" i="8"/>
  <c r="D237" i="8"/>
  <c r="D238" i="8"/>
  <c r="D254" i="8"/>
  <c r="D263" i="8"/>
  <c r="C263" i="8" s="1" a="1"/>
  <c r="C263" i="8" s="1"/>
  <c r="D264" i="8"/>
  <c r="D265" i="8"/>
  <c r="D269" i="8"/>
  <c r="D271" i="8"/>
  <c r="D280" i="8"/>
  <c r="D281" i="8"/>
  <c r="D282" i="8"/>
  <c r="C282" i="8" s="1" a="1"/>
  <c r="C282" i="8" s="1"/>
  <c r="D283" i="8"/>
  <c r="D295" i="8"/>
  <c r="D296" i="8"/>
  <c r="C296" i="8" s="1" a="1"/>
  <c r="C296" i="8" s="1"/>
  <c r="D297" i="8"/>
  <c r="D301" i="8"/>
  <c r="D312" i="8"/>
  <c r="D313" i="8"/>
  <c r="D314" i="8"/>
  <c r="C314" i="8" s="1" a="1"/>
  <c r="C314" i="8" s="1"/>
  <c r="D315" i="8"/>
  <c r="C315" i="8" s="1" a="1"/>
  <c r="C315" i="8" s="1"/>
  <c r="D327" i="8"/>
  <c r="D328" i="8"/>
  <c r="C328" i="8" s="1" a="1"/>
  <c r="C328" i="8" s="1"/>
  <c r="D329" i="8"/>
  <c r="D330" i="8"/>
  <c r="D331" i="8"/>
  <c r="C331" i="8" s="1" a="1"/>
  <c r="C331" i="8" s="1"/>
  <c r="D344" i="8"/>
  <c r="D345" i="8"/>
  <c r="C345" i="8" s="1" a="1"/>
  <c r="C345" i="8" s="1"/>
  <c r="D346" i="8"/>
  <c r="D350" i="8"/>
  <c r="D351" i="8"/>
  <c r="D359" i="8"/>
  <c r="D360" i="8"/>
  <c r="D361" i="8"/>
  <c r="D363" i="8"/>
  <c r="D376" i="8"/>
  <c r="C376" i="8" s="1" a="1"/>
  <c r="C376" i="8" s="1"/>
  <c r="D377" i="8"/>
  <c r="D378" i="8"/>
  <c r="C378" i="8" s="1" a="1"/>
  <c r="C378" i="8" s="1"/>
  <c r="D379" i="8"/>
  <c r="C379" i="8" s="1" a="1"/>
  <c r="C379" i="8" s="1"/>
  <c r="D380" i="8"/>
  <c r="D381" i="8"/>
  <c r="D382" i="8"/>
  <c r="D383" i="8"/>
  <c r="D393" i="8"/>
  <c r="D398" i="8"/>
  <c r="D399" i="8"/>
  <c r="C399" i="8" s="1" a="1"/>
  <c r="C399" i="8" s="1"/>
  <c r="D408" i="8"/>
  <c r="D423" i="8"/>
  <c r="C423" i="8" s="1" a="1"/>
  <c r="C423" i="8" s="1"/>
  <c r="D424" i="8"/>
  <c r="D425" i="8"/>
  <c r="D426" i="8"/>
  <c r="C426" i="8" s="1" a="1"/>
  <c r="C426" i="8" s="1"/>
  <c r="D427" i="8"/>
  <c r="D430" i="8"/>
  <c r="D431" i="8"/>
  <c r="D440" i="8"/>
  <c r="C440" i="8" s="1" a="1"/>
  <c r="C440" i="8" s="1"/>
  <c r="D441" i="8"/>
  <c r="C441" i="8" s="1" a="1"/>
  <c r="C441" i="8" s="1"/>
  <c r="D455" i="8"/>
  <c r="D458" i="8"/>
  <c r="D459" i="8"/>
  <c r="D460" i="8"/>
  <c r="D461" i="8"/>
  <c r="C461" i="8" s="1" a="1"/>
  <c r="C461" i="8" s="1"/>
  <c r="D462" i="8"/>
  <c r="C462" i="8" s="1" a="1"/>
  <c r="C462" i="8" s="1"/>
  <c r="D475" i="8"/>
  <c r="D479" i="8"/>
  <c r="D487" i="8"/>
  <c r="D488" i="8"/>
  <c r="C488" i="8" s="1" a="1"/>
  <c r="C488" i="8" s="1"/>
  <c r="D489" i="8"/>
  <c r="C489" i="8" s="1" a="1"/>
  <c r="C489" i="8" s="1"/>
  <c r="D503" i="8"/>
  <c r="D504" i="8"/>
  <c r="D506" i="8"/>
  <c r="D519" i="8"/>
  <c r="D520" i="8"/>
  <c r="D521" i="8"/>
  <c r="D536" i="8"/>
  <c r="C536" i="8" s="1" a="1"/>
  <c r="C536" i="8" s="1"/>
  <c r="D537" i="8"/>
  <c r="C537" i="8" s="1" a="1"/>
  <c r="C537" i="8" s="1"/>
  <c r="D538" i="8"/>
  <c r="C538" i="8" s="1" a="1"/>
  <c r="C538" i="8" s="1"/>
  <c r="D539" i="8"/>
  <c r="C539" i="8" s="1" a="1"/>
  <c r="C539" i="8" s="1"/>
  <c r="D545" i="8"/>
  <c r="C545" i="8" s="1" a="1"/>
  <c r="C545" i="8" s="1"/>
  <c r="D546" i="8"/>
  <c r="C546" i="8" s="1" a="1"/>
  <c r="C546" i="8" s="1"/>
  <c r="D547" i="8"/>
  <c r="D549" i="8"/>
  <c r="C549" i="8" s="1" a="1"/>
  <c r="C549" i="8" s="1"/>
  <c r="D552" i="8"/>
  <c r="D559" i="8"/>
  <c r="C559" i="8" s="1" a="1"/>
  <c r="C559" i="8" s="1"/>
  <c r="D567" i="8"/>
  <c r="D569" i="8"/>
  <c r="C569" i="8" s="1" a="1"/>
  <c r="C569" i="8" s="1"/>
  <c r="D570" i="8"/>
  <c r="C570" i="8" s="1" a="1"/>
  <c r="C570" i="8" s="1"/>
  <c r="D571" i="8"/>
  <c r="D574" i="8"/>
  <c r="C574" i="8" s="1" a="1"/>
  <c r="C574" i="8" s="1"/>
  <c r="D584" i="8"/>
  <c r="D585" i="8"/>
  <c r="D586" i="8"/>
  <c r="D587" i="8"/>
  <c r="D588" i="8"/>
  <c r="D589" i="8"/>
  <c r="D590" i="8"/>
  <c r="D600" i="8"/>
  <c r="C600" i="8" s="1" a="1"/>
  <c r="C600" i="8" s="1"/>
  <c r="D601" i="8"/>
  <c r="C601" i="8" s="1" a="1"/>
  <c r="C601" i="8" s="1"/>
  <c r="D605" i="8"/>
  <c r="C605" i="8" s="1" a="1"/>
  <c r="C605" i="8" s="1"/>
  <c r="D615" i="8"/>
  <c r="C615" i="8" s="1" a="1"/>
  <c r="C615" i="8" s="1"/>
  <c r="D616" i="8"/>
  <c r="C616" i="8" s="1" a="1"/>
  <c r="C616" i="8" s="1"/>
  <c r="D617" i="8"/>
  <c r="C617" i="8" s="1" a="1"/>
  <c r="C617" i="8" s="1"/>
  <c r="D618" i="8"/>
  <c r="D619" i="8"/>
  <c r="C619" i="8" s="1" a="1"/>
  <c r="C619" i="8" s="1"/>
  <c r="D631" i="8"/>
  <c r="D632" i="8"/>
  <c r="D633" i="8"/>
  <c r="D634" i="8"/>
  <c r="C634" i="8" s="1" a="1"/>
  <c r="C634" i="8" s="1"/>
  <c r="D635" i="8"/>
  <c r="D648" i="8"/>
  <c r="D650" i="8"/>
  <c r="D651" i="8"/>
  <c r="C651" i="8" s="1" a="1"/>
  <c r="C651" i="8" s="1"/>
  <c r="D652" i="8"/>
  <c r="D653" i="8"/>
  <c r="D654" i="8"/>
  <c r="D655" i="8"/>
  <c r="D656" i="8"/>
  <c r="C656" i="8" s="1" a="1"/>
  <c r="C656" i="8" s="1"/>
  <c r="D664" i="8"/>
  <c r="D665" i="8"/>
  <c r="C665" i="8" s="1" a="1"/>
  <c r="C665" i="8" s="1"/>
  <c r="D679" i="8"/>
  <c r="C679" i="8" s="1" a="1"/>
  <c r="C679" i="8" s="1"/>
  <c r="D681" i="8"/>
  <c r="D682" i="8"/>
  <c r="D683" i="8"/>
  <c r="D684" i="8"/>
  <c r="D685" i="8"/>
  <c r="D699" i="8"/>
  <c r="C699" i="8" s="1" a="1"/>
  <c r="C699" i="8" s="1"/>
  <c r="D712" i="8"/>
  <c r="C712" i="8" s="1" a="1"/>
  <c r="C712" i="8" s="1"/>
  <c r="D713" i="8"/>
  <c r="C713" i="8" s="1" a="1"/>
  <c r="C713" i="8" s="1"/>
  <c r="D714" i="8"/>
  <c r="D727" i="8"/>
  <c r="C727" i="8" s="1" a="1"/>
  <c r="C727" i="8" s="1"/>
  <c r="D728" i="8"/>
  <c r="C728" i="8" s="1" a="1"/>
  <c r="C728" i="8" s="1"/>
  <c r="D729" i="8"/>
  <c r="C729" i="8" s="1" a="1"/>
  <c r="C729" i="8" s="1"/>
  <c r="D730" i="8"/>
  <c r="C730" i="8" s="1" a="1"/>
  <c r="C730" i="8" s="1"/>
  <c r="D743" i="8"/>
  <c r="C743" i="8" s="1" a="1"/>
  <c r="C743" i="8" s="1"/>
  <c r="D744" i="8"/>
  <c r="D745" i="8"/>
  <c r="D746" i="8"/>
  <c r="C746" i="8" s="1" a="1"/>
  <c r="C746" i="8" s="1"/>
  <c r="D747" i="8"/>
  <c r="C747" i="8" s="1" a="1"/>
  <c r="C747" i="8" s="1"/>
  <c r="D762" i="8"/>
  <c r="C762" i="8" s="1" a="1"/>
  <c r="C762" i="8" s="1"/>
  <c r="D763" i="8"/>
  <c r="C763" i="8" s="1" a="1"/>
  <c r="C763" i="8" s="1"/>
  <c r="D783" i="8"/>
  <c r="D784" i="8"/>
  <c r="C784" i="8" s="1" a="1"/>
  <c r="C784" i="8" s="1"/>
  <c r="D785" i="8"/>
  <c r="D792" i="8"/>
  <c r="C792" i="8" s="1" a="1"/>
  <c r="C792" i="8" s="1"/>
  <c r="D793" i="8"/>
  <c r="C793" i="8" s="1" a="1"/>
  <c r="C793" i="8" s="1"/>
  <c r="D794" i="8"/>
  <c r="C794" i="8" s="1" a="1"/>
  <c r="C794" i="8" s="1"/>
  <c r="D795" i="8"/>
  <c r="C795" i="8" s="1" a="1"/>
  <c r="C795" i="8" s="1"/>
  <c r="D808" i="8"/>
  <c r="C808" i="8" s="1" a="1"/>
  <c r="C808" i="8" s="1"/>
  <c r="D809" i="8"/>
  <c r="D811" i="8"/>
  <c r="D812" i="8"/>
  <c r="D813" i="8"/>
  <c r="D815" i="8"/>
  <c r="C815" i="8" s="1" a="1"/>
  <c r="C815" i="8" s="1"/>
  <c r="D817" i="8"/>
  <c r="D818" i="8"/>
  <c r="C818" i="8" s="1" a="1"/>
  <c r="C818" i="8" s="1"/>
  <c r="D824" i="8"/>
  <c r="D825" i="8"/>
  <c r="C825" i="8" s="1" a="1"/>
  <c r="C825" i="8" s="1"/>
  <c r="D826" i="8"/>
  <c r="D827" i="8"/>
  <c r="C827" i="8" s="1" a="1"/>
  <c r="C827" i="8" s="1"/>
  <c r="D830" i="8"/>
  <c r="D840" i="8"/>
  <c r="D841" i="8"/>
  <c r="C841" i="8" s="1" a="1"/>
  <c r="C841" i="8" s="1"/>
  <c r="D842" i="8"/>
  <c r="D855" i="8"/>
  <c r="C855" i="8" s="1" a="1"/>
  <c r="C855" i="8" s="1"/>
  <c r="D856" i="8"/>
  <c r="D858" i="8"/>
  <c r="C858" i="8" s="1" a="1"/>
  <c r="C858" i="8" s="1"/>
  <c r="D859" i="8"/>
  <c r="D873" i="8"/>
  <c r="D874" i="8"/>
  <c r="C874" i="8" s="1" a="1"/>
  <c r="C874" i="8" s="1"/>
  <c r="D875" i="8"/>
  <c r="C875" i="8" s="1" a="1"/>
  <c r="C875" i="8" s="1"/>
  <c r="D876" i="8"/>
  <c r="D877" i="8"/>
  <c r="C877" i="8" s="1" a="1"/>
  <c r="C877" i="8" s="1"/>
  <c r="D903" i="8"/>
  <c r="C903" i="8" s="1" a="1"/>
  <c r="C903" i="8" s="1"/>
  <c r="D904" i="8"/>
  <c r="C904" i="8" s="1" a="1"/>
  <c r="C904" i="8" s="1"/>
  <c r="D905" i="8"/>
  <c r="D907" i="8"/>
  <c r="C907" i="8" s="1" a="1"/>
  <c r="C907" i="8" s="1"/>
  <c r="D920" i="8"/>
  <c r="C920" i="8" s="1" a="1"/>
  <c r="C920" i="8" s="1"/>
  <c r="D922" i="8"/>
  <c r="C922" i="8" s="1" a="1"/>
  <c r="C922" i="8" s="1"/>
  <c r="D925" i="8"/>
  <c r="D936" i="8"/>
  <c r="C936" i="8" s="1" a="1"/>
  <c r="C936" i="8" s="1"/>
  <c r="D937" i="8"/>
  <c r="C937" i="8" s="1" a="1"/>
  <c r="C937" i="8" s="1"/>
  <c r="D938" i="8"/>
  <c r="C938" i="8" s="1" a="1"/>
  <c r="C938" i="8" s="1"/>
  <c r="D939" i="8"/>
  <c r="D953" i="8"/>
  <c r="C953" i="8" s="1" a="1"/>
  <c r="C953" i="8" s="1"/>
  <c r="D958" i="8"/>
  <c r="C958" i="8" s="1" a="1"/>
  <c r="C958" i="8" s="1"/>
  <c r="D959" i="8"/>
  <c r="D968" i="8"/>
  <c r="D969" i="8"/>
  <c r="D970" i="8"/>
  <c r="D971" i="8"/>
  <c r="D984" i="8"/>
  <c r="D985" i="8"/>
  <c r="D986" i="8"/>
  <c r="C986" i="8" s="1" a="1"/>
  <c r="C986" i="8" s="1"/>
  <c r="D987" i="8"/>
  <c r="C987" i="8" s="1" a="1"/>
  <c r="C987" i="8" s="1"/>
  <c r="D991" i="8"/>
  <c r="C991" i="8" s="1" a="1"/>
  <c r="C991" i="8" s="1"/>
  <c r="D992" i="8"/>
  <c r="D999" i="8"/>
  <c r="C999" i="8" s="1" a="1"/>
  <c r="C999" i="8" s="1"/>
  <c r="D1000" i="8"/>
  <c r="C1000" i="8" s="1" a="1"/>
  <c r="C1000" i="8" s="1"/>
  <c r="D1001" i="8"/>
  <c r="C1001" i="8" s="1" a="1"/>
  <c r="C1001" i="8" s="1"/>
  <c r="D40" i="8"/>
  <c r="C40" i="8" s="1" a="1"/>
  <c r="C40" i="8" s="1"/>
  <c r="D57" i="8"/>
  <c r="D60" i="8"/>
  <c r="D61" i="8"/>
  <c r="C61" i="8" s="1" a="1"/>
  <c r="C61" i="8" s="1"/>
  <c r="D71" i="8"/>
  <c r="C71" i="8" s="1" a="1"/>
  <c r="C71" i="8" s="1"/>
  <c r="D73" i="8"/>
  <c r="D74" i="8"/>
  <c r="D85" i="8"/>
  <c r="D86" i="8"/>
  <c r="D107" i="8"/>
  <c r="C107" i="8" s="1" a="1"/>
  <c r="C107" i="8" s="1"/>
  <c r="D108" i="8"/>
  <c r="D122" i="8"/>
  <c r="D123" i="8"/>
  <c r="C123" i="8" s="1" a="1"/>
  <c r="C123" i="8" s="1"/>
  <c r="D127" i="8"/>
  <c r="D135" i="8"/>
  <c r="D136" i="8"/>
  <c r="D137" i="8"/>
  <c r="D155" i="8"/>
  <c r="D167" i="8"/>
  <c r="C167" i="8" s="1" a="1"/>
  <c r="C167" i="8" s="1"/>
  <c r="D172" i="8"/>
  <c r="D173" i="8"/>
  <c r="D185" i="8"/>
  <c r="C185" i="8" s="1" a="1"/>
  <c r="C185" i="8" s="1"/>
  <c r="D186" i="8"/>
  <c r="D200" i="8"/>
  <c r="D207" i="8"/>
  <c r="D231" i="8"/>
  <c r="C231" i="8" s="1" a="1"/>
  <c r="C231" i="8" s="1"/>
  <c r="D247" i="8"/>
  <c r="D248" i="8"/>
  <c r="D249" i="8"/>
  <c r="D250" i="8"/>
  <c r="C250" i="8" s="1" a="1"/>
  <c r="C250" i="8" s="1"/>
  <c r="D251" i="8"/>
  <c r="C251" i="8" s="1" a="1"/>
  <c r="C251" i="8" s="1"/>
  <c r="D266" i="8"/>
  <c r="D298" i="8"/>
  <c r="C298" i="8" s="1" a="1"/>
  <c r="C298" i="8" s="1"/>
  <c r="D332" i="8"/>
  <c r="D375" i="8"/>
  <c r="D391" i="8"/>
  <c r="C391" i="8" s="1" a="1"/>
  <c r="C391" i="8" s="1"/>
  <c r="D392" i="8"/>
  <c r="C392" i="8" s="1" a="1"/>
  <c r="C392" i="8" s="1"/>
  <c r="D395" i="8"/>
  <c r="D409" i="8"/>
  <c r="C409" i="8" s="1" a="1"/>
  <c r="C409" i="8" s="1"/>
  <c r="D410" i="8"/>
  <c r="C410" i="8" s="1" a="1"/>
  <c r="C410" i="8" s="1"/>
  <c r="D411" i="8"/>
  <c r="D442" i="8"/>
  <c r="C442" i="8" s="1" a="1"/>
  <c r="C442" i="8" s="1"/>
  <c r="D443" i="8"/>
  <c r="C443" i="8" s="1" a="1"/>
  <c r="C443" i="8" s="1"/>
  <c r="D445" i="8"/>
  <c r="D446" i="8"/>
  <c r="D449" i="8"/>
  <c r="D456" i="8"/>
  <c r="D457" i="8"/>
  <c r="D472" i="8"/>
  <c r="C472" i="8" s="1" a="1"/>
  <c r="C472" i="8" s="1"/>
  <c r="D473" i="8"/>
  <c r="D474" i="8"/>
  <c r="C474" i="8" s="1" a="1"/>
  <c r="C474" i="8" s="1"/>
  <c r="D478" i="8"/>
  <c r="D490" i="8"/>
  <c r="C490" i="8" s="1" a="1"/>
  <c r="C490" i="8" s="1"/>
  <c r="D491" i="8"/>
  <c r="D505" i="8"/>
  <c r="C505" i="8" s="1" a="1"/>
  <c r="C505" i="8" s="1"/>
  <c r="D507" i="8"/>
  <c r="D522" i="8"/>
  <c r="D523" i="8"/>
  <c r="C523" i="8" s="1" a="1"/>
  <c r="C523" i="8" s="1"/>
  <c r="D530" i="8"/>
  <c r="C530" i="8" s="1" a="1"/>
  <c r="C530" i="8" s="1"/>
  <c r="D544" i="8"/>
  <c r="C544" i="8" s="1" a="1"/>
  <c r="C544" i="8" s="1"/>
  <c r="D553" i="8"/>
  <c r="D568" i="8"/>
  <c r="C568" i="8" s="1" a="1"/>
  <c r="C568" i="8" s="1"/>
  <c r="D603" i="8"/>
  <c r="C603" i="8" s="1" a="1"/>
  <c r="C603" i="8" s="1"/>
  <c r="D649" i="8"/>
  <c r="D666" i="8"/>
  <c r="C666" i="8" s="1" a="1"/>
  <c r="C666" i="8" s="1"/>
  <c r="D667" i="8"/>
  <c r="C667" i="8" s="1" a="1"/>
  <c r="C667" i="8" s="1"/>
  <c r="D680" i="8"/>
  <c r="D696" i="8"/>
  <c r="C696" i="8" s="1" a="1"/>
  <c r="C696" i="8" s="1"/>
  <c r="D697" i="8"/>
  <c r="C697" i="8" s="1" a="1"/>
  <c r="C697" i="8" s="1"/>
  <c r="D698" i="8"/>
  <c r="C698" i="8" s="1" a="1"/>
  <c r="C698" i="8" s="1"/>
  <c r="D715" i="8"/>
  <c r="C715" i="8" s="1" a="1"/>
  <c r="C715" i="8" s="1"/>
  <c r="D716" i="8"/>
  <c r="D718" i="8"/>
  <c r="C718" i="8" s="1" a="1"/>
  <c r="C718" i="8" s="1"/>
  <c r="D748" i="8"/>
  <c r="D760" i="8"/>
  <c r="D761" i="8"/>
  <c r="D776" i="8"/>
  <c r="C776" i="8" s="1" a="1"/>
  <c r="C776" i="8" s="1"/>
  <c r="D777" i="8"/>
  <c r="D778" i="8"/>
  <c r="D791" i="8"/>
  <c r="C791" i="8" s="1" a="1"/>
  <c r="C791" i="8" s="1"/>
  <c r="D810" i="8"/>
  <c r="C810" i="8" s="1" a="1"/>
  <c r="C810" i="8" s="1"/>
  <c r="D845" i="8"/>
  <c r="D846" i="8"/>
  <c r="C846" i="8" s="1" a="1"/>
  <c r="C846" i="8" s="1"/>
  <c r="D857" i="8"/>
  <c r="C857" i="8" s="1" a="1"/>
  <c r="C857" i="8" s="1"/>
  <c r="D872" i="8"/>
  <c r="D888" i="8"/>
  <c r="D889" i="8"/>
  <c r="C889" i="8" s="1" a="1"/>
  <c r="C889" i="8" s="1"/>
  <c r="D890" i="8"/>
  <c r="D891" i="8"/>
  <c r="D906" i="8"/>
  <c r="D919" i="8"/>
  <c r="C919" i="8" s="1" a="1"/>
  <c r="C919" i="8" s="1"/>
  <c r="D921" i="8"/>
  <c r="D924" i="8"/>
  <c r="D941" i="8"/>
  <c r="D943" i="8"/>
  <c r="C943" i="8" s="1" a="1"/>
  <c r="C943" i="8" s="1"/>
  <c r="D952" i="8"/>
  <c r="C952" i="8" s="1" a="1"/>
  <c r="C952" i="8" s="1"/>
  <c r="D1003" i="8"/>
  <c r="C1003" i="8" s="1" a="1"/>
  <c r="C1003" i="8" s="1"/>
  <c r="E59" i="8"/>
  <c r="F59" i="8" s="1"/>
  <c r="G59" i="8" s="1"/>
  <c r="E110" i="8"/>
  <c r="F110" i="8" s="1"/>
  <c r="G110" i="8" s="1"/>
  <c r="E152" i="8"/>
  <c r="F152" i="8" s="1"/>
  <c r="G152" i="8" s="1"/>
  <c r="E153" i="8"/>
  <c r="F153" i="8" s="1"/>
  <c r="G153" i="8" s="1"/>
  <c r="E157" i="8"/>
  <c r="F157" i="8" s="1"/>
  <c r="G157" i="8" s="1"/>
  <c r="E305" i="8"/>
  <c r="F305" i="8" s="1"/>
  <c r="G305" i="8" s="1"/>
  <c r="E310" i="8"/>
  <c r="F310" i="8" s="1"/>
  <c r="G310" i="8" s="1"/>
  <c r="E405" i="8"/>
  <c r="F405" i="8" s="1"/>
  <c r="G405" i="8" s="1"/>
  <c r="E558" i="8"/>
  <c r="F558" i="8" s="1"/>
  <c r="G558" i="8" s="1"/>
  <c r="E608" i="8"/>
  <c r="F608" i="8" s="1"/>
  <c r="G608" i="8" s="1"/>
  <c r="E728" i="8"/>
  <c r="F728" i="8" s="1"/>
  <c r="G728" i="8" s="1"/>
  <c r="E759" i="8"/>
  <c r="F759" i="8" s="1"/>
  <c r="G759" i="8" s="1"/>
  <c r="E775" i="8"/>
  <c r="F775" i="8" s="1"/>
  <c r="G775" i="8" s="1"/>
  <c r="E779" i="8"/>
  <c r="F779" i="8" s="1"/>
  <c r="G779" i="8" s="1"/>
  <c r="E782" i="8"/>
  <c r="F782" i="8" s="1"/>
  <c r="G782" i="8" s="1"/>
  <c r="E831" i="8"/>
  <c r="F831" i="8" s="1"/>
  <c r="G831" i="8" s="1"/>
  <c r="C9" i="10"/>
  <c r="C8" i="10"/>
  <c r="F8" i="10"/>
  <c r="E695" i="8" l="1"/>
  <c r="F695" i="8" s="1"/>
  <c r="G695" i="8" s="1"/>
  <c r="E665" i="8"/>
  <c r="F665" i="8" s="1"/>
  <c r="G665" i="8" s="1"/>
  <c r="E656" i="8"/>
  <c r="F656" i="8" s="1"/>
  <c r="G656" i="8" s="1"/>
  <c r="E559" i="8"/>
  <c r="F559" i="8" s="1"/>
  <c r="G559" i="8" s="1"/>
  <c r="E72" i="8"/>
  <c r="F72" i="8" s="1"/>
  <c r="G72" i="8" s="1"/>
  <c r="E505" i="8"/>
  <c r="F505" i="8" s="1"/>
  <c r="G505" i="8" s="1"/>
  <c r="E174" i="8"/>
  <c r="F174" i="8" s="1"/>
  <c r="G174" i="8" s="1"/>
  <c r="E471" i="8"/>
  <c r="F471" i="8" s="1"/>
  <c r="G471" i="8" s="1"/>
  <c r="E462" i="8"/>
  <c r="F462" i="8" s="1"/>
  <c r="G462" i="8" s="1"/>
  <c r="E461" i="8"/>
  <c r="F461" i="8" s="1"/>
  <c r="G461" i="8" s="1"/>
  <c r="E107" i="8"/>
  <c r="F107" i="8" s="1"/>
  <c r="G107" i="8" s="1"/>
  <c r="E399" i="8"/>
  <c r="F399" i="8" s="1"/>
  <c r="G399" i="8" s="1"/>
  <c r="E347" i="8"/>
  <c r="F347" i="8" s="1"/>
  <c r="G347" i="8" s="1"/>
  <c r="E94" i="8"/>
  <c r="F94" i="8" s="1"/>
  <c r="G94" i="8" s="1"/>
  <c r="E651" i="8"/>
  <c r="F651" i="8" s="1"/>
  <c r="G651" i="8" s="1"/>
  <c r="E317" i="8"/>
  <c r="F317" i="8" s="1"/>
  <c r="G317" i="8" s="1"/>
  <c r="E640" i="8"/>
  <c r="F640" i="8" s="1"/>
  <c r="G640" i="8" s="1"/>
  <c r="E983" i="8"/>
  <c r="F983" i="8" s="1"/>
  <c r="G983" i="8" s="1"/>
  <c r="E296" i="8"/>
  <c r="F296" i="8" s="1"/>
  <c r="G296" i="8" s="1"/>
  <c r="E606" i="8"/>
  <c r="F606" i="8" s="1"/>
  <c r="G606" i="8" s="1"/>
  <c r="E923" i="8"/>
  <c r="F923" i="8" s="1"/>
  <c r="G923" i="8" s="1"/>
  <c r="E605" i="8"/>
  <c r="F605" i="8" s="1"/>
  <c r="G605" i="8" s="1"/>
  <c r="E256" i="8"/>
  <c r="F256" i="8" s="1"/>
  <c r="G256" i="8" s="1"/>
  <c r="E96" i="8"/>
  <c r="F96" i="8" s="1"/>
  <c r="G96" i="8" s="1"/>
  <c r="E318" i="8"/>
  <c r="F318" i="8" s="1"/>
  <c r="G318" i="8" s="1"/>
  <c r="E639" i="8"/>
  <c r="F639" i="8" s="1"/>
  <c r="G639" i="8" s="1"/>
  <c r="E955" i="8"/>
  <c r="F955" i="8" s="1"/>
  <c r="G955" i="8" s="1"/>
  <c r="E267" i="8"/>
  <c r="F267" i="8" s="1"/>
  <c r="G267" i="8" s="1"/>
  <c r="E887" i="8"/>
  <c r="F887" i="8" s="1"/>
  <c r="G887" i="8" s="1"/>
  <c r="E255" i="8"/>
  <c r="F255" i="8" s="1"/>
  <c r="G255" i="8" s="1"/>
  <c r="C905" i="8" a="1"/>
  <c r="C905" i="8" s="1"/>
  <c r="E905" i="8"/>
  <c r="F905" i="8" s="1"/>
  <c r="G905" i="8" s="1"/>
  <c r="C120" i="8" a="1"/>
  <c r="C120" i="8" s="1"/>
  <c r="E120" i="8"/>
  <c r="F120" i="8" s="1"/>
  <c r="G120" i="8" s="1"/>
  <c r="C984" i="8" a="1"/>
  <c r="C984" i="8" s="1"/>
  <c r="E984" i="8"/>
  <c r="F984" i="8" s="1"/>
  <c r="G984" i="8" s="1"/>
  <c r="C648" i="8" a="1"/>
  <c r="C648" i="8" s="1"/>
  <c r="E648" i="8"/>
  <c r="F648" i="8" s="1"/>
  <c r="G648" i="8" s="1"/>
  <c r="C701" i="8" a="1"/>
  <c r="C701" i="8" s="1"/>
  <c r="E701" i="8"/>
  <c r="F701" i="8" s="1"/>
  <c r="G701" i="8" s="1"/>
  <c r="C264" i="8" a="1"/>
  <c r="C264" i="8" s="1"/>
  <c r="E264" i="8"/>
  <c r="F264" i="8" s="1"/>
  <c r="G264" i="8" s="1"/>
  <c r="E904" i="8"/>
  <c r="F904" i="8" s="1"/>
  <c r="G904" i="8" s="1"/>
  <c r="E103" i="8"/>
  <c r="F103" i="8" s="1"/>
  <c r="G103" i="8" s="1"/>
  <c r="E392" i="8"/>
  <c r="F392" i="8" s="1"/>
  <c r="G392" i="8" s="1"/>
  <c r="E219" i="8"/>
  <c r="F219" i="8" s="1"/>
  <c r="G219" i="8" s="1"/>
  <c r="E104" i="8"/>
  <c r="F104" i="8" s="1"/>
  <c r="G104" i="8" s="1"/>
  <c r="E574" i="8"/>
  <c r="F574" i="8" s="1"/>
  <c r="G574" i="8" s="1"/>
  <c r="E440" i="8"/>
  <c r="F440" i="8" s="1"/>
  <c r="G440" i="8" s="1"/>
  <c r="E251" i="8"/>
  <c r="F251" i="8" s="1"/>
  <c r="G251" i="8" s="1"/>
  <c r="E231" i="8"/>
  <c r="F231" i="8" s="1"/>
  <c r="G231" i="8" s="1"/>
  <c r="E217" i="8"/>
  <c r="F217" i="8" s="1"/>
  <c r="G217" i="8" s="1"/>
  <c r="E720" i="8"/>
  <c r="F720" i="8" s="1"/>
  <c r="G720" i="8" s="1"/>
  <c r="E215" i="8"/>
  <c r="F215" i="8" s="1"/>
  <c r="G215" i="8" s="1"/>
  <c r="E719" i="8"/>
  <c r="F719" i="8" s="1"/>
  <c r="G719" i="8" s="1"/>
  <c r="E345" i="8"/>
  <c r="F345" i="8" s="1"/>
  <c r="G345" i="8" s="1"/>
  <c r="E40" i="8"/>
  <c r="F40" i="8" s="1"/>
  <c r="G40" i="8" s="1"/>
  <c r="E910" i="8"/>
  <c r="F910" i="8" s="1"/>
  <c r="G910" i="8" s="1"/>
  <c r="E557" i="8"/>
  <c r="F557" i="8" s="1"/>
  <c r="G557" i="8" s="1"/>
  <c r="E176" i="8"/>
  <c r="F176" i="8" s="1"/>
  <c r="G176" i="8" s="1"/>
  <c r="E776" i="8"/>
  <c r="F776" i="8" s="1"/>
  <c r="G776" i="8" s="1"/>
  <c r="E391" i="8"/>
  <c r="F391" i="8" s="1"/>
  <c r="G391" i="8" s="1"/>
  <c r="E191" i="8"/>
  <c r="F191" i="8" s="1"/>
  <c r="G191" i="8" s="1"/>
  <c r="E919" i="8"/>
  <c r="F919" i="8" s="1"/>
  <c r="G919" i="8" s="1"/>
  <c r="E718" i="8"/>
  <c r="F718" i="8" s="1"/>
  <c r="G718" i="8" s="1"/>
  <c r="E185" i="8"/>
  <c r="F185" i="8" s="1"/>
  <c r="G185" i="8" s="1"/>
  <c r="E909" i="8"/>
  <c r="F909" i="8" s="1"/>
  <c r="G909" i="8" s="1"/>
  <c r="E525" i="8"/>
  <c r="F525" i="8" s="1"/>
  <c r="G525" i="8" s="1"/>
  <c r="E315" i="8"/>
  <c r="F315" i="8" s="1"/>
  <c r="G315" i="8" s="1"/>
  <c r="E401" i="8"/>
  <c r="F401" i="8" s="1"/>
  <c r="G401" i="8" s="1"/>
  <c r="E603" i="8"/>
  <c r="F603" i="8" s="1"/>
  <c r="G603" i="8" s="1"/>
  <c r="E907" i="8"/>
  <c r="F907" i="8" s="1"/>
  <c r="G907" i="8" s="1"/>
  <c r="E679" i="8"/>
  <c r="F679" i="8" s="1"/>
  <c r="G679" i="8" s="1"/>
  <c r="E523" i="8"/>
  <c r="F523" i="8" s="1"/>
  <c r="G523" i="8" s="1"/>
  <c r="C854" i="8" a="1"/>
  <c r="C854" i="8" s="1"/>
  <c r="E854" i="8"/>
  <c r="F854" i="8" s="1"/>
  <c r="G854" i="8" s="1"/>
  <c r="C646" i="8" a="1"/>
  <c r="C646" i="8" s="1"/>
  <c r="E646" i="8"/>
  <c r="F646" i="8" s="1"/>
  <c r="G646" i="8" s="1"/>
  <c r="C502" i="8" a="1"/>
  <c r="C502" i="8" s="1"/>
  <c r="E502" i="8"/>
  <c r="F502" i="8" s="1"/>
  <c r="G502" i="8" s="1"/>
  <c r="C134" i="8" a="1"/>
  <c r="C134" i="8" s="1"/>
  <c r="E134" i="8"/>
  <c r="F134" i="8" s="1"/>
  <c r="G134" i="8" s="1"/>
  <c r="C389" i="8" a="1"/>
  <c r="C389" i="8" s="1"/>
  <c r="E389" i="8"/>
  <c r="F389" i="8" s="1"/>
  <c r="G389" i="8" s="1"/>
  <c r="C643" i="8" a="1"/>
  <c r="C643" i="8" s="1"/>
  <c r="E643" i="8"/>
  <c r="F643" i="8" s="1"/>
  <c r="G643" i="8" s="1"/>
  <c r="C483" i="8" a="1"/>
  <c r="C483" i="8" s="1"/>
  <c r="E483" i="8"/>
  <c r="F483" i="8" s="1"/>
  <c r="G483" i="8" s="1"/>
  <c r="C385" i="8" a="1"/>
  <c r="C385" i="8" s="1"/>
  <c r="E385" i="8"/>
  <c r="F385" i="8" s="1"/>
  <c r="G385" i="8" s="1"/>
  <c r="C337" i="8" a="1"/>
  <c r="C337" i="8" s="1"/>
  <c r="E337" i="8"/>
  <c r="F337" i="8" s="1"/>
  <c r="G337" i="8" s="1"/>
  <c r="C480" i="8" a="1"/>
  <c r="C480" i="8" s="1"/>
  <c r="E480" i="8"/>
  <c r="F480" i="8" s="1"/>
  <c r="G480" i="8" s="1"/>
  <c r="C333" i="8" a="1"/>
  <c r="C333" i="8" s="1"/>
  <c r="E333" i="8"/>
  <c r="F333" i="8" s="1"/>
  <c r="G333" i="8" s="1"/>
  <c r="C790" i="8" a="1"/>
  <c r="C790" i="8" s="1"/>
  <c r="E790" i="8"/>
  <c r="F790" i="8" s="1"/>
  <c r="G790" i="8" s="1"/>
  <c r="C390" i="8" a="1"/>
  <c r="C390" i="8" s="1"/>
  <c r="E390" i="8"/>
  <c r="F390" i="8" s="1"/>
  <c r="G390" i="8" s="1"/>
  <c r="C853" i="8" a="1"/>
  <c r="C853" i="8" s="1"/>
  <c r="E853" i="8"/>
  <c r="F853" i="8" s="1"/>
  <c r="G853" i="8" s="1"/>
  <c r="C581" i="8" a="1"/>
  <c r="C581" i="8" s="1"/>
  <c r="E581" i="8"/>
  <c r="F581" i="8" s="1"/>
  <c r="G581" i="8" s="1"/>
  <c r="C197" i="8" a="1"/>
  <c r="C197" i="8" s="1"/>
  <c r="E197" i="8"/>
  <c r="F197" i="8" s="1"/>
  <c r="G197" i="8" s="1"/>
  <c r="C659" i="8" a="1"/>
  <c r="C659" i="8" s="1"/>
  <c r="E659" i="8"/>
  <c r="F659" i="8" s="1"/>
  <c r="G659" i="8" s="1"/>
  <c r="C515" i="8" a="1"/>
  <c r="C515" i="8" s="1"/>
  <c r="E515" i="8"/>
  <c r="F515" i="8" s="1"/>
  <c r="G515" i="8" s="1"/>
  <c r="C208" i="8" a="1"/>
  <c r="C208" i="8" s="1"/>
  <c r="E208" i="8"/>
  <c r="F208" i="8" s="1"/>
  <c r="G208" i="8" s="1"/>
  <c r="C998" i="8" a="1"/>
  <c r="C998" i="8" s="1"/>
  <c r="E998" i="8"/>
  <c r="F998" i="8" s="1"/>
  <c r="G998" i="8" s="1"/>
  <c r="C742" i="8" a="1"/>
  <c r="C742" i="8" s="1"/>
  <c r="E742" i="8"/>
  <c r="F742" i="8" s="1"/>
  <c r="G742" i="8" s="1"/>
  <c r="C598" i="8" a="1"/>
  <c r="C598" i="8" s="1"/>
  <c r="E598" i="8"/>
  <c r="F598" i="8" s="1"/>
  <c r="G598" i="8" s="1"/>
  <c r="C406" i="8" a="1"/>
  <c r="C406" i="8" s="1"/>
  <c r="E406" i="8"/>
  <c r="F406" i="8" s="1"/>
  <c r="G406" i="8" s="1"/>
  <c r="C965" i="8" a="1"/>
  <c r="C965" i="8" s="1"/>
  <c r="E965" i="8"/>
  <c r="F965" i="8" s="1"/>
  <c r="G965" i="8" s="1"/>
  <c r="C451" i="8" a="1"/>
  <c r="C451" i="8" s="1"/>
  <c r="E451" i="8"/>
  <c r="F451" i="8" s="1"/>
  <c r="G451" i="8" s="1"/>
  <c r="C259" i="8" a="1"/>
  <c r="C259" i="8" s="1"/>
  <c r="E259" i="8"/>
  <c r="F259" i="8" s="1"/>
  <c r="G259" i="8" s="1"/>
  <c r="C641" i="8" a="1"/>
  <c r="C641" i="8" s="1"/>
  <c r="E641" i="8"/>
  <c r="F641" i="8" s="1"/>
  <c r="G641" i="8" s="1"/>
  <c r="C433" i="8" a="1"/>
  <c r="C433" i="8" s="1"/>
  <c r="E433" i="8"/>
  <c r="F433" i="8" s="1"/>
  <c r="G433" i="8" s="1"/>
  <c r="C352" i="8" a="1"/>
  <c r="C352" i="8" s="1"/>
  <c r="E352" i="8"/>
  <c r="F352" i="8" s="1"/>
  <c r="G352" i="8" s="1"/>
  <c r="C85" i="8" a="1"/>
  <c r="C85" i="8" s="1"/>
  <c r="E85" i="8"/>
  <c r="F85" i="8" s="1"/>
  <c r="G85" i="8" s="1"/>
  <c r="C870" i="8" a="1"/>
  <c r="C870" i="8" s="1"/>
  <c r="E870" i="8"/>
  <c r="F870" i="8" s="1"/>
  <c r="G870" i="8" s="1"/>
  <c r="C614" i="8" a="1"/>
  <c r="C614" i="8" s="1"/>
  <c r="E614" i="8"/>
  <c r="F614" i="8" s="1"/>
  <c r="G614" i="8" s="1"/>
  <c r="C566" i="8" a="1"/>
  <c r="C566" i="8" s="1"/>
  <c r="E566" i="8"/>
  <c r="F566" i="8" s="1"/>
  <c r="G566" i="8" s="1"/>
  <c r="C438" i="8" a="1"/>
  <c r="C438" i="8" s="1"/>
  <c r="E438" i="8"/>
  <c r="F438" i="8" s="1"/>
  <c r="G438" i="8" s="1"/>
  <c r="C262" i="8" a="1"/>
  <c r="C262" i="8" s="1"/>
  <c r="E262" i="8"/>
  <c r="F262" i="8" s="1"/>
  <c r="G262" i="8" s="1"/>
  <c r="C230" i="8" a="1"/>
  <c r="C230" i="8" s="1"/>
  <c r="E230" i="8"/>
  <c r="F230" i="8" s="1"/>
  <c r="G230" i="8" s="1"/>
  <c r="E544" i="8"/>
  <c r="F544" i="8" s="1"/>
  <c r="G544" i="8" s="1"/>
  <c r="C745" i="8" a="1"/>
  <c r="C745" i="8" s="1"/>
  <c r="E745" i="8"/>
  <c r="F745" i="8" s="1"/>
  <c r="G745" i="8" s="1"/>
  <c r="C885" i="8" a="1"/>
  <c r="C885" i="8" s="1"/>
  <c r="E885" i="8"/>
  <c r="F885" i="8" s="1"/>
  <c r="G885" i="8" s="1"/>
  <c r="C837" i="8" a="1"/>
  <c r="C837" i="8" s="1"/>
  <c r="E837" i="8"/>
  <c r="F837" i="8" s="1"/>
  <c r="G837" i="8" s="1"/>
  <c r="C645" i="8" a="1"/>
  <c r="C645" i="8" s="1"/>
  <c r="E645" i="8"/>
  <c r="F645" i="8" s="1"/>
  <c r="G645" i="8" s="1"/>
  <c r="C421" i="8" a="1"/>
  <c r="C421" i="8" s="1"/>
  <c r="E421" i="8"/>
  <c r="F421" i="8" s="1"/>
  <c r="G421" i="8" s="1"/>
  <c r="C325" i="8" a="1"/>
  <c r="C325" i="8" s="1"/>
  <c r="E325" i="8"/>
  <c r="F325" i="8" s="1"/>
  <c r="G325" i="8" s="1"/>
  <c r="C277" i="8" a="1"/>
  <c r="C277" i="8" s="1"/>
  <c r="E277" i="8"/>
  <c r="F277" i="8" s="1"/>
  <c r="G277" i="8" s="1"/>
  <c r="C744" i="8" a="1"/>
  <c r="C744" i="8" s="1"/>
  <c r="E744" i="8"/>
  <c r="F744" i="8" s="1"/>
  <c r="G744" i="8" s="1"/>
  <c r="C307" i="8" a="1"/>
  <c r="C307" i="8" s="1"/>
  <c r="E307" i="8"/>
  <c r="F307" i="8" s="1"/>
  <c r="G307" i="8" s="1"/>
  <c r="C456" i="8" a="1"/>
  <c r="C456" i="8" s="1"/>
  <c r="E456" i="8"/>
  <c r="F456" i="8" s="1"/>
  <c r="G456" i="8" s="1"/>
  <c r="C851" i="8" a="1"/>
  <c r="C851" i="8" s="1"/>
  <c r="E851" i="8"/>
  <c r="F851" i="8" s="1"/>
  <c r="G851" i="8" s="1"/>
  <c r="C819" i="8" a="1"/>
  <c r="C819" i="8" s="1"/>
  <c r="E819" i="8"/>
  <c r="F819" i="8" s="1"/>
  <c r="G819" i="8" s="1"/>
  <c r="C675" i="8" a="1"/>
  <c r="C675" i="8" s="1"/>
  <c r="E675" i="8"/>
  <c r="F675" i="8" s="1"/>
  <c r="G675" i="8" s="1"/>
  <c r="C371" i="8" a="1"/>
  <c r="C371" i="8" s="1"/>
  <c r="E371" i="8"/>
  <c r="F371" i="8" s="1"/>
  <c r="G371" i="8" s="1"/>
  <c r="C323" i="8" a="1"/>
  <c r="C323" i="8" s="1"/>
  <c r="E323" i="8"/>
  <c r="F323" i="8" s="1"/>
  <c r="G323" i="8" s="1"/>
  <c r="C211" i="8" a="1"/>
  <c r="C211" i="8" s="1"/>
  <c r="E211" i="8"/>
  <c r="F211" i="8" s="1"/>
  <c r="G211" i="8" s="1"/>
  <c r="C147" i="8" a="1"/>
  <c r="C147" i="8" s="1"/>
  <c r="E147" i="8"/>
  <c r="F147" i="8" s="1"/>
  <c r="G147" i="8" s="1"/>
  <c r="C67" i="8" a="1"/>
  <c r="C67" i="8" s="1"/>
  <c r="E67" i="8"/>
  <c r="F67" i="8" s="1"/>
  <c r="G67" i="8" s="1"/>
  <c r="E166" i="8"/>
  <c r="F166" i="8" s="1"/>
  <c r="G166" i="8" s="1"/>
  <c r="E486" i="8"/>
  <c r="F486" i="8" s="1"/>
  <c r="G486" i="8" s="1"/>
  <c r="C504" i="8" a="1"/>
  <c r="C504" i="8" s="1"/>
  <c r="E504" i="8"/>
  <c r="F504" i="8" s="1"/>
  <c r="G504" i="8" s="1"/>
  <c r="C513" i="8" a="1"/>
  <c r="C513" i="8" s="1"/>
  <c r="E513" i="8"/>
  <c r="F513" i="8" s="1"/>
  <c r="G513" i="8" s="1"/>
  <c r="C65" i="8" a="1"/>
  <c r="C65" i="8" s="1"/>
  <c r="E65" i="8"/>
  <c r="F65" i="8" s="1"/>
  <c r="G65" i="8" s="1"/>
  <c r="C624" i="8" a="1"/>
  <c r="C624" i="8" s="1"/>
  <c r="E624" i="8"/>
  <c r="F624" i="8" s="1"/>
  <c r="G624" i="8" s="1"/>
  <c r="C512" i="8" a="1"/>
  <c r="C512" i="8" s="1"/>
  <c r="E512" i="8"/>
  <c r="F512" i="8" s="1"/>
  <c r="G512" i="8" s="1"/>
  <c r="C448" i="8" a="1"/>
  <c r="C448" i="8" s="1"/>
  <c r="E448" i="8"/>
  <c r="F448" i="8" s="1"/>
  <c r="G448" i="8" s="1"/>
  <c r="C416" i="8" a="1"/>
  <c r="C416" i="8" s="1"/>
  <c r="E416" i="8"/>
  <c r="F416" i="8" s="1"/>
  <c r="G416" i="8" s="1"/>
  <c r="C304" i="8" a="1"/>
  <c r="C304" i="8" s="1"/>
  <c r="E304" i="8"/>
  <c r="F304" i="8" s="1"/>
  <c r="G304" i="8" s="1"/>
  <c r="C272" i="8" a="1"/>
  <c r="C272" i="8" s="1"/>
  <c r="E272" i="8"/>
  <c r="F272" i="8" s="1"/>
  <c r="G272" i="8" s="1"/>
  <c r="C224" i="8" a="1"/>
  <c r="C224" i="8" s="1"/>
  <c r="E224" i="8"/>
  <c r="F224" i="8" s="1"/>
  <c r="G224" i="8" s="1"/>
  <c r="C64" i="8" a="1"/>
  <c r="C64" i="8" s="1"/>
  <c r="E64" i="8"/>
  <c r="F64" i="8" s="1"/>
  <c r="G64" i="8" s="1"/>
  <c r="E470" i="8"/>
  <c r="F470" i="8" s="1"/>
  <c r="G470" i="8" s="1"/>
  <c r="E45" i="8"/>
  <c r="F45" i="8" s="1"/>
  <c r="G45" i="8" s="1"/>
  <c r="C78" i="8" a="1"/>
  <c r="C78" i="8" s="1"/>
  <c r="E78" i="8"/>
  <c r="F78" i="8" s="1"/>
  <c r="G78" i="8" s="1"/>
  <c r="C973" i="8" a="1"/>
  <c r="C973" i="8" s="1"/>
  <c r="E973" i="8"/>
  <c r="F973" i="8" s="1"/>
  <c r="G973" i="8" s="1"/>
  <c r="C125" i="8" a="1"/>
  <c r="C125" i="8" s="1"/>
  <c r="E125" i="8"/>
  <c r="F125" i="8" s="1"/>
  <c r="G125" i="8" s="1"/>
  <c r="E229" i="8"/>
  <c r="F229" i="8" s="1"/>
  <c r="G229" i="8" s="1"/>
  <c r="C382" i="8" a="1"/>
  <c r="C382" i="8" s="1"/>
  <c r="E382" i="8"/>
  <c r="F382" i="8" s="1"/>
  <c r="G382" i="8" s="1"/>
  <c r="C237" i="8" a="1"/>
  <c r="C237" i="8" s="1"/>
  <c r="E237" i="8"/>
  <c r="F237" i="8" s="1"/>
  <c r="G237" i="8" s="1"/>
  <c r="E792" i="8"/>
  <c r="F792" i="8" s="1"/>
  <c r="G792" i="8" s="1"/>
  <c r="E693" i="8"/>
  <c r="F693" i="8" s="1"/>
  <c r="G693" i="8" s="1"/>
  <c r="E577" i="8"/>
  <c r="F577" i="8" s="1"/>
  <c r="G577" i="8" s="1"/>
  <c r="E334" i="8"/>
  <c r="F334" i="8" s="1"/>
  <c r="G334" i="8" s="1"/>
  <c r="C856" i="8" a="1"/>
  <c r="C856" i="8" s="1"/>
  <c r="E856" i="8"/>
  <c r="F856" i="8" s="1"/>
  <c r="G856" i="8" s="1"/>
  <c r="C959" i="8" a="1"/>
  <c r="C959" i="8" s="1"/>
  <c r="E959" i="8"/>
  <c r="F959" i="8" s="1"/>
  <c r="G959" i="8" s="1"/>
  <c r="C830" i="8" a="1"/>
  <c r="C830" i="8" s="1"/>
  <c r="E830" i="8"/>
  <c r="F830" i="8" s="1"/>
  <c r="G830" i="8" s="1"/>
  <c r="C519" i="8" a="1"/>
  <c r="C519" i="8" s="1"/>
  <c r="E519" i="8"/>
  <c r="F519" i="8" s="1"/>
  <c r="G519" i="8" s="1"/>
  <c r="E791" i="8"/>
  <c r="F791" i="8" s="1"/>
  <c r="G791" i="8" s="1"/>
  <c r="E575" i="8"/>
  <c r="F575" i="8" s="1"/>
  <c r="G575" i="8" s="1"/>
  <c r="C431" i="8" a="1"/>
  <c r="C431" i="8" s="1"/>
  <c r="E431" i="8"/>
  <c r="F431" i="8" s="1"/>
  <c r="G431" i="8" s="1"/>
  <c r="C190" i="8" a="1"/>
  <c r="C190" i="8" s="1"/>
  <c r="E190" i="8"/>
  <c r="F190" i="8" s="1"/>
  <c r="G190" i="8" s="1"/>
  <c r="C139" i="8" a="1"/>
  <c r="C139" i="8" s="1"/>
  <c r="E139" i="8"/>
  <c r="F139" i="8" s="1"/>
  <c r="G139" i="8" s="1"/>
  <c r="C280" i="8" a="1"/>
  <c r="C280" i="8" s="1"/>
  <c r="E280" i="8"/>
  <c r="F280" i="8" s="1"/>
  <c r="G280" i="8" s="1"/>
  <c r="C593" i="8" a="1"/>
  <c r="C593" i="8" s="1"/>
  <c r="E593" i="8"/>
  <c r="F593" i="8" s="1"/>
  <c r="G593" i="8" s="1"/>
  <c r="C934" i="8" a="1"/>
  <c r="C934" i="8" s="1"/>
  <c r="E934" i="8"/>
  <c r="F934" i="8" s="1"/>
  <c r="G934" i="8" s="1"/>
  <c r="C886" i="8" a="1"/>
  <c r="C886" i="8" s="1"/>
  <c r="E886" i="8"/>
  <c r="F886" i="8" s="1"/>
  <c r="G886" i="8" s="1"/>
  <c r="C710" i="8" a="1"/>
  <c r="C710" i="8" s="1"/>
  <c r="E710" i="8"/>
  <c r="F710" i="8" s="1"/>
  <c r="G710" i="8" s="1"/>
  <c r="C662" i="8" a="1"/>
  <c r="C662" i="8" s="1"/>
  <c r="E662" i="8"/>
  <c r="F662" i="8" s="1"/>
  <c r="G662" i="8" s="1"/>
  <c r="C454" i="8" a="1"/>
  <c r="C454" i="8" s="1"/>
  <c r="E454" i="8"/>
  <c r="F454" i="8" s="1"/>
  <c r="G454" i="8" s="1"/>
  <c r="C326" i="8" a="1"/>
  <c r="C326" i="8" s="1"/>
  <c r="E326" i="8"/>
  <c r="F326" i="8" s="1"/>
  <c r="G326" i="8" s="1"/>
  <c r="C278" i="8" a="1"/>
  <c r="C278" i="8" s="1"/>
  <c r="E278" i="8"/>
  <c r="F278" i="8" s="1"/>
  <c r="G278" i="8" s="1"/>
  <c r="C214" i="8" a="1"/>
  <c r="C214" i="8" s="1"/>
  <c r="E214" i="8"/>
  <c r="F214" i="8" s="1"/>
  <c r="G214" i="8" s="1"/>
  <c r="C198" i="8" a="1"/>
  <c r="C198" i="8" s="1"/>
  <c r="E198" i="8"/>
  <c r="F198" i="8" s="1"/>
  <c r="G198" i="8" s="1"/>
  <c r="C150" i="8" a="1"/>
  <c r="C150" i="8" s="1"/>
  <c r="E150" i="8"/>
  <c r="F150" i="8" s="1"/>
  <c r="G150" i="8" s="1"/>
  <c r="C70" i="8" a="1"/>
  <c r="C70" i="8" s="1"/>
  <c r="E70" i="8"/>
  <c r="F70" i="8" s="1"/>
  <c r="G70" i="8" s="1"/>
  <c r="E182" i="8"/>
  <c r="F182" i="8" s="1"/>
  <c r="G182" i="8" s="1"/>
  <c r="C207" i="8" a="1"/>
  <c r="C207" i="8" s="1"/>
  <c r="E207" i="8"/>
  <c r="F207" i="8" s="1"/>
  <c r="G207" i="8" s="1"/>
  <c r="C817" i="8" a="1"/>
  <c r="C817" i="8" s="1"/>
  <c r="E817" i="8"/>
  <c r="F817" i="8" s="1"/>
  <c r="G817" i="8" s="1"/>
  <c r="C901" i="8" a="1"/>
  <c r="C901" i="8" s="1"/>
  <c r="E901" i="8"/>
  <c r="F901" i="8" s="1"/>
  <c r="G901" i="8" s="1"/>
  <c r="C453" i="8" a="1"/>
  <c r="C453" i="8" s="1"/>
  <c r="E453" i="8"/>
  <c r="F453" i="8" s="1"/>
  <c r="G453" i="8" s="1"/>
  <c r="C357" i="8" a="1"/>
  <c r="C357" i="8" s="1"/>
  <c r="E357" i="8"/>
  <c r="F357" i="8" s="1"/>
  <c r="G357" i="8" s="1"/>
  <c r="C213" i="8" a="1"/>
  <c r="C213" i="8" s="1"/>
  <c r="E213" i="8"/>
  <c r="F213" i="8" s="1"/>
  <c r="G213" i="8" s="1"/>
  <c r="C165" i="8" a="1"/>
  <c r="C165" i="8" s="1"/>
  <c r="E165" i="8"/>
  <c r="F165" i="8" s="1"/>
  <c r="G165" i="8" s="1"/>
  <c r="C69" i="8" a="1"/>
  <c r="C69" i="8" s="1"/>
  <c r="E69" i="8"/>
  <c r="F69" i="8" s="1"/>
  <c r="G69" i="8" s="1"/>
  <c r="C49" i="8" a="1"/>
  <c r="C49" i="8" s="1"/>
  <c r="E49" i="8"/>
  <c r="F49" i="8" s="1"/>
  <c r="G49" i="8" s="1"/>
  <c r="C361" i="8" a="1"/>
  <c r="C361" i="8" s="1"/>
  <c r="E361" i="8"/>
  <c r="F361" i="8" s="1"/>
  <c r="G361" i="8" s="1"/>
  <c r="C979" i="8" a="1"/>
  <c r="C979" i="8" s="1"/>
  <c r="E979" i="8"/>
  <c r="F979" i="8" s="1"/>
  <c r="G979" i="8" s="1"/>
  <c r="C771" i="8" a="1"/>
  <c r="C771" i="8" s="1"/>
  <c r="E771" i="8"/>
  <c r="F771" i="8" s="1"/>
  <c r="G771" i="8" s="1"/>
  <c r="C243" i="8" a="1"/>
  <c r="C243" i="8" s="1"/>
  <c r="E243" i="8"/>
  <c r="F243" i="8" s="1"/>
  <c r="G243" i="8" s="1"/>
  <c r="C195" i="8" a="1"/>
  <c r="C195" i="8" s="1"/>
  <c r="E195" i="8"/>
  <c r="F195" i="8" s="1"/>
  <c r="G195" i="8" s="1"/>
  <c r="C83" i="8" a="1"/>
  <c r="C83" i="8" s="1"/>
  <c r="E83" i="8"/>
  <c r="F83" i="8" s="1"/>
  <c r="G83" i="8" s="1"/>
  <c r="E261" i="8"/>
  <c r="F261" i="8" s="1"/>
  <c r="G261" i="8" s="1"/>
  <c r="E611" i="8"/>
  <c r="F611" i="8" s="1"/>
  <c r="G611" i="8" s="1"/>
  <c r="E163" i="8"/>
  <c r="F163" i="8" s="1"/>
  <c r="G163" i="8" s="1"/>
  <c r="C127" i="8" a="1"/>
  <c r="C127" i="8" s="1"/>
  <c r="E127" i="8"/>
  <c r="F127" i="8" s="1"/>
  <c r="G127" i="8" s="1"/>
  <c r="C929" i="8" a="1"/>
  <c r="C929" i="8" s="1"/>
  <c r="E929" i="8"/>
  <c r="F929" i="8" s="1"/>
  <c r="G929" i="8" s="1"/>
  <c r="C529" i="8" a="1"/>
  <c r="C529" i="8" s="1"/>
  <c r="E529" i="8"/>
  <c r="F529" i="8" s="1"/>
  <c r="G529" i="8" s="1"/>
  <c r="C465" i="8" a="1"/>
  <c r="C465" i="8" s="1"/>
  <c r="E465" i="8"/>
  <c r="F465" i="8" s="1"/>
  <c r="G465" i="8" s="1"/>
  <c r="C417" i="8" a="1"/>
  <c r="C417" i="8" s="1"/>
  <c r="E417" i="8"/>
  <c r="F417" i="8" s="1"/>
  <c r="G417" i="8" s="1"/>
  <c r="C145" i="8" a="1"/>
  <c r="C145" i="8" s="1"/>
  <c r="E145" i="8"/>
  <c r="F145" i="8" s="1"/>
  <c r="G145" i="8" s="1"/>
  <c r="C81" i="8" a="1"/>
  <c r="C81" i="8" s="1"/>
  <c r="E81" i="8"/>
  <c r="F81" i="8" s="1"/>
  <c r="G81" i="8" s="1"/>
  <c r="E158" i="8"/>
  <c r="F158" i="8" s="1"/>
  <c r="G158" i="8" s="1"/>
  <c r="C928" i="8" a="1"/>
  <c r="C928" i="8" s="1"/>
  <c r="E928" i="8"/>
  <c r="F928" i="8" s="1"/>
  <c r="G928" i="8" s="1"/>
  <c r="C736" i="8" a="1"/>
  <c r="C736" i="8" s="1"/>
  <c r="E736" i="8"/>
  <c r="F736" i="8" s="1"/>
  <c r="G736" i="8" s="1"/>
  <c r="C688" i="8" a="1"/>
  <c r="C688" i="8" s="1"/>
  <c r="E688" i="8"/>
  <c r="F688" i="8" s="1"/>
  <c r="G688" i="8" s="1"/>
  <c r="C560" i="8" a="1"/>
  <c r="C560" i="8" s="1"/>
  <c r="E560" i="8"/>
  <c r="F560" i="8" s="1"/>
  <c r="G560" i="8" s="1"/>
  <c r="C432" i="8" a="1"/>
  <c r="C432" i="8" s="1"/>
  <c r="E432" i="8"/>
  <c r="F432" i="8" s="1"/>
  <c r="G432" i="8" s="1"/>
  <c r="C144" i="8" a="1"/>
  <c r="C144" i="8" s="1"/>
  <c r="E144" i="8"/>
  <c r="F144" i="8" s="1"/>
  <c r="G144" i="8" s="1"/>
  <c r="E833" i="8"/>
  <c r="F833" i="8" s="1"/>
  <c r="G833" i="8" s="1"/>
  <c r="E713" i="8"/>
  <c r="F713" i="8" s="1"/>
  <c r="G713" i="8" s="1"/>
  <c r="E46" i="8"/>
  <c r="F46" i="8" s="1"/>
  <c r="G46" i="8" s="1"/>
  <c r="C927" i="8" a="1"/>
  <c r="C927" i="8" s="1"/>
  <c r="E927" i="8"/>
  <c r="F927" i="8" s="1"/>
  <c r="G927" i="8" s="1"/>
  <c r="C591" i="8" a="1"/>
  <c r="C591" i="8" s="1"/>
  <c r="E591" i="8"/>
  <c r="F591" i="8" s="1"/>
  <c r="G591" i="8" s="1"/>
  <c r="C303" i="8" a="1"/>
  <c r="C303" i="8" s="1"/>
  <c r="E303" i="8"/>
  <c r="F303" i="8" s="1"/>
  <c r="G303" i="8" s="1"/>
  <c r="C79" i="8" a="1"/>
  <c r="C79" i="8" s="1"/>
  <c r="E79" i="8"/>
  <c r="F79" i="8" s="1"/>
  <c r="G79" i="8" s="1"/>
  <c r="E712" i="8"/>
  <c r="F712" i="8" s="1"/>
  <c r="G712" i="8" s="1"/>
  <c r="C926" i="8" a="1"/>
  <c r="C926" i="8" s="1"/>
  <c r="E926" i="8"/>
  <c r="F926" i="8" s="1"/>
  <c r="G926" i="8" s="1"/>
  <c r="C383" i="8" a="1"/>
  <c r="C383" i="8" s="1"/>
  <c r="E383" i="8"/>
  <c r="F383" i="8" s="1"/>
  <c r="G383" i="8" s="1"/>
  <c r="E800" i="8"/>
  <c r="F800" i="8" s="1"/>
  <c r="G800" i="8" s="1"/>
  <c r="E464" i="8"/>
  <c r="F464" i="8" s="1"/>
  <c r="G464" i="8" s="1"/>
  <c r="E336" i="8"/>
  <c r="F336" i="8" s="1"/>
  <c r="G336" i="8" s="1"/>
  <c r="E123" i="8"/>
  <c r="F123" i="8" s="1"/>
  <c r="G123" i="8" s="1"/>
  <c r="C89" i="8" a="1"/>
  <c r="C89" i="8" s="1"/>
  <c r="E89" i="8"/>
  <c r="F89" i="8" s="1"/>
  <c r="G89" i="8" s="1"/>
  <c r="C430" i="8" a="1"/>
  <c r="C430" i="8" s="1"/>
  <c r="E430" i="8"/>
  <c r="F430" i="8" s="1"/>
  <c r="G430" i="8" s="1"/>
  <c r="C189" i="8" a="1"/>
  <c r="C189" i="8" s="1"/>
  <c r="E189" i="8"/>
  <c r="F189" i="8" s="1"/>
  <c r="G189" i="8" s="1"/>
  <c r="C595" i="8" a="1"/>
  <c r="C595" i="8" s="1"/>
  <c r="E595" i="8"/>
  <c r="F595" i="8" s="1"/>
  <c r="G595" i="8" s="1"/>
  <c r="C86" i="8" a="1"/>
  <c r="C86" i="8" s="1"/>
  <c r="E86" i="8"/>
  <c r="F86" i="8" s="1"/>
  <c r="G86" i="8" s="1"/>
  <c r="C824" i="8" a="1"/>
  <c r="C824" i="8" s="1"/>
  <c r="E824" i="8"/>
  <c r="F824" i="8" s="1"/>
  <c r="G824" i="8" s="1"/>
  <c r="C589" i="8" a="1"/>
  <c r="C589" i="8" s="1"/>
  <c r="E589" i="8"/>
  <c r="F589" i="8" s="1"/>
  <c r="G589" i="8" s="1"/>
  <c r="C680" i="8" a="1"/>
  <c r="C680" i="8" s="1"/>
  <c r="E680" i="8"/>
  <c r="F680" i="8" s="1"/>
  <c r="G680" i="8" s="1"/>
  <c r="C136" i="8" a="1"/>
  <c r="C136" i="8" s="1"/>
  <c r="E136" i="8"/>
  <c r="F136" i="8" s="1"/>
  <c r="G136" i="8" s="1"/>
  <c r="C51" i="8" a="1"/>
  <c r="C51" i="8" s="1"/>
  <c r="E51" i="8"/>
  <c r="F51" i="8" s="1"/>
  <c r="G51" i="8" s="1"/>
  <c r="C982" i="8" a="1"/>
  <c r="C982" i="8" s="1"/>
  <c r="E982" i="8"/>
  <c r="F982" i="8" s="1"/>
  <c r="G982" i="8" s="1"/>
  <c r="C902" i="8" a="1"/>
  <c r="C902" i="8" s="1"/>
  <c r="E902" i="8"/>
  <c r="F902" i="8" s="1"/>
  <c r="G902" i="8" s="1"/>
  <c r="C582" i="8" a="1"/>
  <c r="C582" i="8" s="1"/>
  <c r="E582" i="8"/>
  <c r="F582" i="8" s="1"/>
  <c r="G582" i="8" s="1"/>
  <c r="C422" i="8" a="1"/>
  <c r="C422" i="8" s="1"/>
  <c r="E422" i="8"/>
  <c r="F422" i="8" s="1"/>
  <c r="G422" i="8" s="1"/>
  <c r="C342" i="8" a="1"/>
  <c r="C342" i="8" s="1"/>
  <c r="E342" i="8"/>
  <c r="F342" i="8" s="1"/>
  <c r="G342" i="8" s="1"/>
  <c r="C246" i="8" a="1"/>
  <c r="C246" i="8" s="1"/>
  <c r="E246" i="8"/>
  <c r="F246" i="8" s="1"/>
  <c r="G246" i="8" s="1"/>
  <c r="E102" i="8"/>
  <c r="F102" i="8" s="1"/>
  <c r="G102" i="8" s="1"/>
  <c r="C840" i="8" a="1"/>
  <c r="C840" i="8" s="1"/>
  <c r="E840" i="8"/>
  <c r="F840" i="8" s="1"/>
  <c r="G840" i="8" s="1"/>
  <c r="C592" i="8" a="1"/>
  <c r="C592" i="8" s="1"/>
  <c r="E592" i="8"/>
  <c r="F592" i="8" s="1"/>
  <c r="G592" i="8" s="1"/>
  <c r="C741" i="8" a="1"/>
  <c r="C741" i="8" s="1"/>
  <c r="E741" i="8"/>
  <c r="F741" i="8" s="1"/>
  <c r="G741" i="8" s="1"/>
  <c r="C709" i="8" a="1"/>
  <c r="C709" i="8" s="1"/>
  <c r="E709" i="8"/>
  <c r="F709" i="8" s="1"/>
  <c r="G709" i="8" s="1"/>
  <c r="C341" i="8" a="1"/>
  <c r="C341" i="8" s="1"/>
  <c r="E341" i="8"/>
  <c r="F341" i="8" s="1"/>
  <c r="G341" i="8" s="1"/>
  <c r="C293" i="8" a="1"/>
  <c r="C293" i="8" s="1"/>
  <c r="E293" i="8"/>
  <c r="F293" i="8" s="1"/>
  <c r="G293" i="8" s="1"/>
  <c r="C149" i="8" a="1"/>
  <c r="C149" i="8" s="1"/>
  <c r="E149" i="8"/>
  <c r="F149" i="8" s="1"/>
  <c r="G149" i="8" s="1"/>
  <c r="C632" i="8" a="1"/>
  <c r="C632" i="8" s="1"/>
  <c r="E632" i="8"/>
  <c r="F632" i="8" s="1"/>
  <c r="G632" i="8" s="1"/>
  <c r="C867" i="8" a="1"/>
  <c r="C867" i="8" s="1"/>
  <c r="E867" i="8"/>
  <c r="F867" i="8" s="1"/>
  <c r="G867" i="8" s="1"/>
  <c r="C691" i="8" a="1"/>
  <c r="C691" i="8" s="1"/>
  <c r="E691" i="8"/>
  <c r="F691" i="8" s="1"/>
  <c r="G691" i="8" s="1"/>
  <c r="C227" i="8" a="1"/>
  <c r="C227" i="8" s="1"/>
  <c r="E227" i="8"/>
  <c r="F227" i="8" s="1"/>
  <c r="G227" i="8" s="1"/>
  <c r="C216" i="8" a="1"/>
  <c r="C216" i="8" s="1"/>
  <c r="E216" i="8"/>
  <c r="F216" i="8" s="1"/>
  <c r="G216" i="8" s="1"/>
  <c r="C753" i="8" a="1"/>
  <c r="C753" i="8" s="1"/>
  <c r="E753" i="8"/>
  <c r="F753" i="8" s="1"/>
  <c r="G753" i="8" s="1"/>
  <c r="C225" i="8" a="1"/>
  <c r="C225" i="8" s="1"/>
  <c r="E225" i="8"/>
  <c r="F225" i="8" s="1"/>
  <c r="G225" i="8" s="1"/>
  <c r="C129" i="8" a="1"/>
  <c r="C129" i="8" s="1"/>
  <c r="E129" i="8"/>
  <c r="F129" i="8" s="1"/>
  <c r="G129" i="8" s="1"/>
  <c r="E48" i="8"/>
  <c r="F48" i="8" s="1"/>
  <c r="G48" i="8" s="1"/>
  <c r="C816" i="8" a="1"/>
  <c r="C816" i="8" s="1"/>
  <c r="E816" i="8"/>
  <c r="F816" i="8" s="1"/>
  <c r="G816" i="8" s="1"/>
  <c r="C528" i="8" a="1"/>
  <c r="C528" i="8" s="1"/>
  <c r="E528" i="8"/>
  <c r="F528" i="8" s="1"/>
  <c r="G528" i="8" s="1"/>
  <c r="C288" i="8" a="1"/>
  <c r="C288" i="8" s="1"/>
  <c r="E288" i="8"/>
  <c r="F288" i="8" s="1"/>
  <c r="G288" i="8" s="1"/>
  <c r="C128" i="8" a="1"/>
  <c r="C128" i="8" s="1"/>
  <c r="E128" i="8"/>
  <c r="F128" i="8" s="1"/>
  <c r="G128" i="8" s="1"/>
  <c r="E469" i="8"/>
  <c r="F469" i="8" s="1"/>
  <c r="G469" i="8" s="1"/>
  <c r="C173" i="8" a="1"/>
  <c r="C173" i="8" s="1"/>
  <c r="E173" i="8"/>
  <c r="F173" i="8" s="1"/>
  <c r="G173" i="8" s="1"/>
  <c r="C702" i="8" a="1"/>
  <c r="C702" i="8" s="1"/>
  <c r="E702" i="8"/>
  <c r="F702" i="8" s="1"/>
  <c r="G702" i="8" s="1"/>
  <c r="C414" i="8" a="1"/>
  <c r="C414" i="8" s="1"/>
  <c r="E414" i="8"/>
  <c r="F414" i="8" s="1"/>
  <c r="G414" i="8" s="1"/>
  <c r="E815" i="8"/>
  <c r="F815" i="8" s="1"/>
  <c r="G815" i="8" s="1"/>
  <c r="E467" i="8"/>
  <c r="F467" i="8" s="1"/>
  <c r="G467" i="8" s="1"/>
  <c r="C238" i="8" a="1"/>
  <c r="C238" i="8" s="1"/>
  <c r="E238" i="8"/>
  <c r="F238" i="8" s="1"/>
  <c r="G238" i="8" s="1"/>
  <c r="E933" i="8"/>
  <c r="F933" i="8" s="1"/>
  <c r="G933" i="8" s="1"/>
  <c r="E657" i="8"/>
  <c r="F657" i="8" s="1"/>
  <c r="G657" i="8" s="1"/>
  <c r="E413" i="8"/>
  <c r="F413" i="8" s="1"/>
  <c r="G413" i="8" s="1"/>
  <c r="E192" i="8"/>
  <c r="F192" i="8" s="1"/>
  <c r="G192" i="8" s="1"/>
  <c r="E105" i="8"/>
  <c r="F105" i="8" s="1"/>
  <c r="G105" i="8" s="1"/>
  <c r="C88" i="8" a="1"/>
  <c r="C88" i="8" s="1"/>
  <c r="E88" i="8"/>
  <c r="F88" i="8" s="1"/>
  <c r="G88" i="8" s="1"/>
  <c r="C590" i="8" a="1"/>
  <c r="C590" i="8" s="1"/>
  <c r="E590" i="8"/>
  <c r="F590" i="8" s="1"/>
  <c r="G590" i="8" s="1"/>
  <c r="C281" i="8" a="1"/>
  <c r="C281" i="8" s="1"/>
  <c r="E281" i="8"/>
  <c r="F281" i="8" s="1"/>
  <c r="G281" i="8" s="1"/>
  <c r="C43" i="8" a="1"/>
  <c r="C43" i="8" s="1"/>
  <c r="E43" i="8"/>
  <c r="F43" i="8" s="1"/>
  <c r="G43" i="8" s="1"/>
  <c r="C366" i="8" a="1"/>
  <c r="C366" i="8" s="1"/>
  <c r="E366" i="8"/>
  <c r="F366" i="8" s="1"/>
  <c r="G366" i="8" s="1"/>
  <c r="C142" i="8" a="1"/>
  <c r="C142" i="8" s="1"/>
  <c r="E142" i="8"/>
  <c r="F142" i="8" s="1"/>
  <c r="G142" i="8" s="1"/>
  <c r="C232" i="8" a="1"/>
  <c r="C232" i="8" s="1"/>
  <c r="E232" i="8"/>
  <c r="F232" i="8" s="1"/>
  <c r="G232" i="8" s="1"/>
  <c r="E287" i="8"/>
  <c r="F287" i="8" s="1"/>
  <c r="G287" i="8" s="1"/>
  <c r="C297" i="8" a="1"/>
  <c r="C297" i="8" s="1"/>
  <c r="E297" i="8"/>
  <c r="F297" i="8" s="1"/>
  <c r="G297" i="8" s="1"/>
  <c r="C683" i="8" a="1"/>
  <c r="C683" i="8" s="1"/>
  <c r="E683" i="8"/>
  <c r="F683" i="8" s="1"/>
  <c r="G683" i="8" s="1"/>
  <c r="E600" i="8"/>
  <c r="F600" i="8" s="1"/>
  <c r="G600" i="8" s="1"/>
  <c r="C921" i="8" a="1"/>
  <c r="C921" i="8" s="1"/>
  <c r="E921" i="8"/>
  <c r="F921" i="8" s="1"/>
  <c r="G921" i="8" s="1"/>
  <c r="E855" i="8"/>
  <c r="F855" i="8" s="1"/>
  <c r="G855" i="8" s="1"/>
  <c r="E735" i="8"/>
  <c r="F735" i="8" s="1"/>
  <c r="G735" i="8" s="1"/>
  <c r="E206" i="8"/>
  <c r="F206" i="8" s="1"/>
  <c r="G206" i="8" s="1"/>
  <c r="C761" i="8" a="1"/>
  <c r="C761" i="8" s="1"/>
  <c r="E761" i="8"/>
  <c r="F761" i="8" s="1"/>
  <c r="G761" i="8" s="1"/>
  <c r="C473" i="8" a="1"/>
  <c r="C473" i="8" s="1"/>
  <c r="E473" i="8"/>
  <c r="F473" i="8" s="1"/>
  <c r="G473" i="8" s="1"/>
  <c r="C344" i="8" a="1"/>
  <c r="C344" i="8" s="1"/>
  <c r="E344" i="8"/>
  <c r="F344" i="8" s="1"/>
  <c r="G344" i="8" s="1"/>
  <c r="C681" i="8" a="1"/>
  <c r="C681" i="8" s="1"/>
  <c r="E681" i="8"/>
  <c r="F681" i="8" s="1"/>
  <c r="G681" i="8" s="1"/>
  <c r="C567" i="8" a="1"/>
  <c r="C567" i="8" s="1"/>
  <c r="E567" i="8"/>
  <c r="F567" i="8" s="1"/>
  <c r="G567" i="8" s="1"/>
  <c r="C350" i="8" a="1"/>
  <c r="C350" i="8" s="1"/>
  <c r="E350" i="8"/>
  <c r="F350" i="8" s="1"/>
  <c r="G350" i="8" s="1"/>
  <c r="C687" i="8" a="1"/>
  <c r="C687" i="8" s="1"/>
  <c r="E687" i="8"/>
  <c r="F687" i="8" s="1"/>
  <c r="G687" i="8" s="1"/>
  <c r="C184" i="8" a="1"/>
  <c r="C184" i="8" s="1"/>
  <c r="E184" i="8"/>
  <c r="F184" i="8" s="1"/>
  <c r="G184" i="8" s="1"/>
  <c r="C622" i="8" a="1"/>
  <c r="C622" i="8" s="1"/>
  <c r="E622" i="8"/>
  <c r="F622" i="8" s="1"/>
  <c r="G622" i="8" s="1"/>
  <c r="C526" i="8" a="1"/>
  <c r="C526" i="8" s="1"/>
  <c r="E526" i="8"/>
  <c r="F526" i="8" s="1"/>
  <c r="G526" i="8" s="1"/>
  <c r="C126" i="8" a="1"/>
  <c r="C126" i="8" s="1"/>
  <c r="E126" i="8"/>
  <c r="F126" i="8" s="1"/>
  <c r="G126" i="8" s="1"/>
  <c r="C62" i="8" a="1"/>
  <c r="C62" i="8" s="1"/>
  <c r="E62" i="8"/>
  <c r="F62" i="8" s="1"/>
  <c r="G62" i="8" s="1"/>
  <c r="C285" i="8" a="1"/>
  <c r="C285" i="8" s="1"/>
  <c r="E285" i="8"/>
  <c r="F285" i="8" s="1"/>
  <c r="G285" i="8" s="1"/>
  <c r="E349" i="8"/>
  <c r="F349" i="8" s="1"/>
  <c r="G349" i="8" s="1"/>
  <c r="C888" i="8" a="1"/>
  <c r="C888" i="8" s="1"/>
  <c r="E888" i="8"/>
  <c r="F888" i="8" s="1"/>
  <c r="G888" i="8" s="1"/>
  <c r="E667" i="8"/>
  <c r="F667" i="8" s="1"/>
  <c r="G667" i="8" s="1"/>
  <c r="E936" i="8"/>
  <c r="F936" i="8" s="1"/>
  <c r="G936" i="8" s="1"/>
  <c r="E734" i="8"/>
  <c r="F734" i="8" s="1"/>
  <c r="G734" i="8" s="1"/>
  <c r="E510" i="8"/>
  <c r="F510" i="8" s="1"/>
  <c r="G510" i="8" s="1"/>
  <c r="C487" i="8" a="1"/>
  <c r="C487" i="8" s="1"/>
  <c r="E487" i="8"/>
  <c r="F487" i="8" s="1"/>
  <c r="G487" i="8" s="1"/>
  <c r="C248" i="8" a="1"/>
  <c r="C248" i="8" s="1"/>
  <c r="E248" i="8"/>
  <c r="F248" i="8" s="1"/>
  <c r="G248" i="8" s="1"/>
  <c r="C187" i="8" a="1"/>
  <c r="C187" i="8" s="1"/>
  <c r="E187" i="8"/>
  <c r="F187" i="8" s="1"/>
  <c r="G187" i="8" s="1"/>
  <c r="C527" i="8" a="1"/>
  <c r="C527" i="8" s="1"/>
  <c r="E527" i="8"/>
  <c r="F527" i="8" s="1"/>
  <c r="G527" i="8" s="1"/>
  <c r="C319" i="8" a="1"/>
  <c r="C319" i="8" s="1"/>
  <c r="E319" i="8"/>
  <c r="F319" i="8" s="1"/>
  <c r="G319" i="8" s="1"/>
  <c r="C685" i="8" a="1"/>
  <c r="C685" i="8" s="1"/>
  <c r="E685" i="8"/>
  <c r="F685" i="8" s="1"/>
  <c r="G685" i="8" s="1"/>
  <c r="C638" i="8" a="1"/>
  <c r="C638" i="8" s="1"/>
  <c r="E638" i="8"/>
  <c r="F638" i="8" s="1"/>
  <c r="G638" i="8" s="1"/>
  <c r="C286" i="8" a="1"/>
  <c r="C286" i="8" s="1"/>
  <c r="E286" i="8"/>
  <c r="F286" i="8" s="1"/>
  <c r="G286" i="8" s="1"/>
  <c r="E367" i="8"/>
  <c r="F367" i="8" s="1"/>
  <c r="G367" i="8" s="1"/>
  <c r="C169" i="8" a="1"/>
  <c r="C169" i="8" s="1"/>
  <c r="E169" i="8"/>
  <c r="F169" i="8" s="1"/>
  <c r="G169" i="8" s="1"/>
  <c r="C541" i="8" a="1"/>
  <c r="C541" i="8" s="1"/>
  <c r="E541" i="8"/>
  <c r="F541" i="8" s="1"/>
  <c r="G541" i="8" s="1"/>
  <c r="E77" i="8"/>
  <c r="F77" i="8" s="1"/>
  <c r="G77" i="8" s="1"/>
  <c r="C168" i="8" a="1"/>
  <c r="C168" i="8" s="1"/>
  <c r="E168" i="8"/>
  <c r="F168" i="8" s="1"/>
  <c r="G168" i="8" s="1"/>
  <c r="E729" i="8"/>
  <c r="F729" i="8" s="1"/>
  <c r="G729" i="8" s="1"/>
  <c r="E509" i="8"/>
  <c r="F509" i="8" s="1"/>
  <c r="G509" i="8" s="1"/>
  <c r="E61" i="8"/>
  <c r="F61" i="8" s="1"/>
  <c r="G61" i="8" s="1"/>
  <c r="C507" i="8" a="1"/>
  <c r="C507" i="8" s="1"/>
  <c r="E507" i="8"/>
  <c r="F507" i="8" s="1"/>
  <c r="G507" i="8" s="1"/>
  <c r="C633" i="8" a="1"/>
  <c r="C633" i="8" s="1"/>
  <c r="E633" i="8"/>
  <c r="F633" i="8" s="1"/>
  <c r="G633" i="8" s="1"/>
  <c r="C455" i="8" a="1"/>
  <c r="C455" i="8" s="1"/>
  <c r="E455" i="8"/>
  <c r="F455" i="8" s="1"/>
  <c r="G455" i="8" s="1"/>
  <c r="C872" i="8" a="1"/>
  <c r="C872" i="8" s="1"/>
  <c r="E872" i="8"/>
  <c r="F872" i="8" s="1"/>
  <c r="G872" i="8" s="1"/>
  <c r="C57" i="8" a="1"/>
  <c r="C57" i="8" s="1"/>
  <c r="E57" i="8"/>
  <c r="F57" i="8" s="1"/>
  <c r="G57" i="8" s="1"/>
  <c r="C56" i="8" a="1"/>
  <c r="C56" i="8" s="1"/>
  <c r="E56" i="8"/>
  <c r="F56" i="8" s="1"/>
  <c r="G56" i="8" s="1"/>
  <c r="E743" i="8"/>
  <c r="F743" i="8" s="1"/>
  <c r="G743" i="8" s="1"/>
  <c r="C411" i="8" a="1"/>
  <c r="C411" i="8" s="1"/>
  <c r="E411" i="8"/>
  <c r="F411" i="8" s="1"/>
  <c r="G411" i="8" s="1"/>
  <c r="C363" i="8" a="1"/>
  <c r="C363" i="8" s="1"/>
  <c r="E363" i="8"/>
  <c r="F363" i="8" s="1"/>
  <c r="G363" i="8" s="1"/>
  <c r="C967" i="8" a="1"/>
  <c r="C967" i="8" s="1"/>
  <c r="E967" i="8"/>
  <c r="F967" i="8" s="1"/>
  <c r="G967" i="8" s="1"/>
  <c r="C871" i="8" a="1"/>
  <c r="C871" i="8" s="1"/>
  <c r="E871" i="8"/>
  <c r="F871" i="8" s="1"/>
  <c r="G871" i="8" s="1"/>
  <c r="C823" i="8" a="1"/>
  <c r="C823" i="8" s="1"/>
  <c r="E823" i="8"/>
  <c r="F823" i="8" s="1"/>
  <c r="G823" i="8" s="1"/>
  <c r="C663" i="8" a="1"/>
  <c r="C663" i="8" s="1"/>
  <c r="E663" i="8"/>
  <c r="F663" i="8" s="1"/>
  <c r="G663" i="8" s="1"/>
  <c r="C583" i="8" a="1"/>
  <c r="C583" i="8" s="1"/>
  <c r="E583" i="8"/>
  <c r="F583" i="8" s="1"/>
  <c r="G583" i="8" s="1"/>
  <c r="C535" i="8" a="1"/>
  <c r="C535" i="8" s="1"/>
  <c r="E535" i="8"/>
  <c r="F535" i="8" s="1"/>
  <c r="G535" i="8" s="1"/>
  <c r="C407" i="8" a="1"/>
  <c r="C407" i="8" s="1"/>
  <c r="E407" i="8"/>
  <c r="F407" i="8" s="1"/>
  <c r="G407" i="8" s="1"/>
  <c r="C279" i="8" a="1"/>
  <c r="C279" i="8" s="1"/>
  <c r="E279" i="8"/>
  <c r="F279" i="8" s="1"/>
  <c r="G279" i="8" s="1"/>
  <c r="C491" i="8" a="1"/>
  <c r="C491" i="8" s="1"/>
  <c r="E491" i="8"/>
  <c r="F491" i="8" s="1"/>
  <c r="G491" i="8" s="1"/>
  <c r="C985" i="8" a="1"/>
  <c r="C985" i="8" s="1"/>
  <c r="E985" i="8"/>
  <c r="F985" i="8" s="1"/>
  <c r="G985" i="8" s="1"/>
  <c r="E328" i="8"/>
  <c r="F328" i="8" s="1"/>
  <c r="G328" i="8" s="1"/>
  <c r="C664" i="8" a="1"/>
  <c r="C664" i="8" s="1"/>
  <c r="E664" i="8"/>
  <c r="F664" i="8" s="1"/>
  <c r="G664" i="8" s="1"/>
  <c r="E379" i="8"/>
  <c r="F379" i="8" s="1"/>
  <c r="G379" i="8" s="1"/>
  <c r="E489" i="8"/>
  <c r="F489" i="8" s="1"/>
  <c r="G489" i="8" s="1"/>
  <c r="E409" i="8"/>
  <c r="F409" i="8" s="1"/>
  <c r="G409" i="8" s="1"/>
  <c r="E488" i="8"/>
  <c r="F488" i="8" s="1"/>
  <c r="G488" i="8" s="1"/>
  <c r="C670" i="8" a="1"/>
  <c r="C670" i="8" s="1"/>
  <c r="E670" i="8"/>
  <c r="F670" i="8" s="1"/>
  <c r="G670" i="8" s="1"/>
  <c r="C992" i="8" a="1"/>
  <c r="C992" i="8" s="1"/>
  <c r="E992" i="8"/>
  <c r="F992" i="8" s="1"/>
  <c r="G992" i="8" s="1"/>
  <c r="C915" i="8" a="1"/>
  <c r="C915" i="8" s="1"/>
  <c r="E915" i="8"/>
  <c r="F915" i="8" s="1"/>
  <c r="G915" i="8" s="1"/>
  <c r="C897" i="8" a="1"/>
  <c r="C897" i="8" s="1"/>
  <c r="E897" i="8"/>
  <c r="F897" i="8" s="1"/>
  <c r="G897" i="8" s="1"/>
  <c r="C879" i="8" a="1"/>
  <c r="C879" i="8" s="1"/>
  <c r="E879" i="8"/>
  <c r="F879" i="8" s="1"/>
  <c r="G879" i="8" s="1"/>
  <c r="C912" i="8" a="1"/>
  <c r="C912" i="8" s="1"/>
  <c r="E912" i="8"/>
  <c r="F912" i="8" s="1"/>
  <c r="G912" i="8" s="1"/>
  <c r="C447" i="8" a="1"/>
  <c r="C447" i="8" s="1"/>
  <c r="E447" i="8"/>
  <c r="F447" i="8" s="1"/>
  <c r="G447" i="8" s="1"/>
  <c r="C880" i="8" a="1"/>
  <c r="C880" i="8" s="1"/>
  <c r="E880" i="8"/>
  <c r="F880" i="8" s="1"/>
  <c r="G880" i="8" s="1"/>
  <c r="C865" i="8" a="1"/>
  <c r="C865" i="8" s="1"/>
  <c r="E865" i="8"/>
  <c r="F865" i="8" s="1"/>
  <c r="G865" i="8" s="1"/>
  <c r="C789" i="8" a="1"/>
  <c r="C789" i="8" s="1"/>
  <c r="E789" i="8"/>
  <c r="F789" i="8" s="1"/>
  <c r="G789" i="8" s="1"/>
  <c r="C161" i="8" a="1"/>
  <c r="C161" i="8" s="1"/>
  <c r="E161" i="8"/>
  <c r="F161" i="8" s="1"/>
  <c r="G161" i="8" s="1"/>
  <c r="C141" i="8" a="1"/>
  <c r="C141" i="8" s="1"/>
  <c r="E141" i="8"/>
  <c r="F141" i="8" s="1"/>
  <c r="G141" i="8" s="1"/>
  <c r="C883" i="8" a="1"/>
  <c r="C883" i="8" s="1"/>
  <c r="E883" i="8"/>
  <c r="F883" i="8" s="1"/>
  <c r="G883" i="8" s="1"/>
  <c r="C223" i="8" a="1"/>
  <c r="C223" i="8" s="1"/>
  <c r="E223" i="8"/>
  <c r="F223" i="8" s="1"/>
  <c r="G223" i="8" s="1"/>
  <c r="C183" i="8" a="1"/>
  <c r="C183" i="8" s="1"/>
  <c r="E183" i="8"/>
  <c r="F183" i="8" s="1"/>
  <c r="G183" i="8" s="1"/>
  <c r="C768" i="8" a="1"/>
  <c r="C768" i="8" s="1"/>
  <c r="E768" i="8"/>
  <c r="F768" i="8" s="1"/>
  <c r="G768" i="8" s="1"/>
  <c r="C750" i="8" a="1"/>
  <c r="C750" i="8" s="1"/>
  <c r="E750" i="8"/>
  <c r="F750" i="8" s="1"/>
  <c r="G750" i="8" s="1"/>
  <c r="C862" i="8" a="1"/>
  <c r="C862" i="8" s="1"/>
  <c r="E862" i="8"/>
  <c r="F862" i="8" s="1"/>
  <c r="G862" i="8" s="1"/>
  <c r="C767" i="8" a="1"/>
  <c r="C767" i="8" s="1"/>
  <c r="E767" i="8"/>
  <c r="F767" i="8" s="1"/>
  <c r="G767" i="8" s="1"/>
  <c r="C749" i="8" a="1"/>
  <c r="C749" i="8" s="1"/>
  <c r="E749" i="8"/>
  <c r="F749" i="8" s="1"/>
  <c r="G749" i="8" s="1"/>
  <c r="C653" i="8" a="1"/>
  <c r="C653" i="8" s="1"/>
  <c r="E653" i="8"/>
  <c r="F653" i="8" s="1"/>
  <c r="G653" i="8" s="1"/>
  <c r="C635" i="8" a="1"/>
  <c r="C635" i="8" s="1"/>
  <c r="E635" i="8"/>
  <c r="F635" i="8" s="1"/>
  <c r="G635" i="8" s="1"/>
  <c r="C463" i="8" a="1"/>
  <c r="C463" i="8" s="1"/>
  <c r="E463" i="8"/>
  <c r="F463" i="8" s="1"/>
  <c r="G463" i="8" s="1"/>
  <c r="C917" i="8" a="1"/>
  <c r="C917" i="8" s="1"/>
  <c r="E917" i="8"/>
  <c r="F917" i="8" s="1"/>
  <c r="G917" i="8" s="1"/>
  <c r="C689" i="8" a="1"/>
  <c r="C689" i="8" s="1"/>
  <c r="E689" i="8"/>
  <c r="F689" i="8" s="1"/>
  <c r="G689" i="8" s="1"/>
  <c r="C481" i="8" a="1"/>
  <c r="C481" i="8" s="1"/>
  <c r="E481" i="8"/>
  <c r="F481" i="8" s="1"/>
  <c r="G481" i="8" s="1"/>
  <c r="C339" i="8" a="1"/>
  <c r="C339" i="8" s="1"/>
  <c r="E339" i="8"/>
  <c r="F339" i="8" s="1"/>
  <c r="G339" i="8" s="1"/>
  <c r="C387" i="8" a="1"/>
  <c r="C387" i="8" s="1"/>
  <c r="E387" i="8"/>
  <c r="F387" i="8" s="1"/>
  <c r="G387" i="8" s="1"/>
  <c r="C971" i="8" a="1"/>
  <c r="C971" i="8" s="1"/>
  <c r="E971" i="8"/>
  <c r="F971" i="8" s="1"/>
  <c r="G971" i="8" s="1"/>
  <c r="C931" i="8" a="1"/>
  <c r="C931" i="8" s="1"/>
  <c r="E931" i="8"/>
  <c r="F931" i="8" s="1"/>
  <c r="G931" i="8" s="1"/>
  <c r="C895" i="8" a="1"/>
  <c r="C895" i="8" s="1"/>
  <c r="E895" i="8"/>
  <c r="F895" i="8" s="1"/>
  <c r="G895" i="8" s="1"/>
  <c r="C832" i="8" a="1"/>
  <c r="C832" i="8" s="1"/>
  <c r="E832" i="8"/>
  <c r="F832" i="8" s="1"/>
  <c r="G832" i="8" s="1"/>
  <c r="C704" i="8" a="1"/>
  <c r="C704" i="8" s="1"/>
  <c r="E704" i="8"/>
  <c r="F704" i="8" s="1"/>
  <c r="G704" i="8" s="1"/>
  <c r="C55" i="8" a="1"/>
  <c r="C55" i="8" s="1"/>
  <c r="E55" i="8"/>
  <c r="F55" i="8" s="1"/>
  <c r="G55" i="8" s="1"/>
  <c r="C913" i="8" a="1"/>
  <c r="C913" i="8" s="1"/>
  <c r="E913" i="8"/>
  <c r="F913" i="8" s="1"/>
  <c r="G913" i="8" s="1"/>
  <c r="C424" i="8" a="1"/>
  <c r="C424" i="8" s="1"/>
  <c r="E424" i="8"/>
  <c r="F424" i="8" s="1"/>
  <c r="G424" i="8" s="1"/>
  <c r="C806" i="8" a="1"/>
  <c r="C806" i="8" s="1"/>
  <c r="E806" i="8"/>
  <c r="F806" i="8" s="1"/>
  <c r="G806" i="8" s="1"/>
  <c r="C479" i="8" a="1"/>
  <c r="C479" i="8" s="1"/>
  <c r="E479" i="8"/>
  <c r="F479" i="8" s="1"/>
  <c r="G479" i="8" s="1"/>
  <c r="C678" i="8" a="1"/>
  <c r="C678" i="8" s="1"/>
  <c r="E678" i="8"/>
  <c r="F678" i="8" s="1"/>
  <c r="G678" i="8" s="1"/>
  <c r="C520" i="8" a="1"/>
  <c r="C520" i="8" s="1"/>
  <c r="E520" i="8"/>
  <c r="F520" i="8" s="1"/>
  <c r="G520" i="8" s="1"/>
  <c r="C327" i="8" a="1"/>
  <c r="C327" i="8" s="1"/>
  <c r="E327" i="8"/>
  <c r="F327" i="8" s="1"/>
  <c r="G327" i="8" s="1"/>
  <c r="C101" i="8" a="1"/>
  <c r="C101" i="8" s="1"/>
  <c r="E101" i="8"/>
  <c r="F101" i="8" s="1"/>
  <c r="G101" i="8" s="1"/>
  <c r="C939" i="8" a="1"/>
  <c r="C939" i="8" s="1"/>
  <c r="E939" i="8"/>
  <c r="F939" i="8" s="1"/>
  <c r="G939" i="8" s="1"/>
  <c r="C673" i="8" a="1"/>
  <c r="C673" i="8" s="1"/>
  <c r="E673" i="8"/>
  <c r="F673" i="8" s="1"/>
  <c r="G673" i="8" s="1"/>
  <c r="C384" i="8" a="1"/>
  <c r="C384" i="8" s="1"/>
  <c r="E384" i="8"/>
  <c r="F384" i="8" s="1"/>
  <c r="G384" i="8" s="1"/>
  <c r="C160" i="8" a="1"/>
  <c r="C160" i="8" s="1"/>
  <c r="E160" i="8"/>
  <c r="F160" i="8" s="1"/>
  <c r="G160" i="8" s="1"/>
  <c r="C517" i="8" a="1"/>
  <c r="C517" i="8" s="1"/>
  <c r="E517" i="8"/>
  <c r="F517" i="8" s="1"/>
  <c r="G517" i="8" s="1"/>
  <c r="C374" i="8" a="1"/>
  <c r="C374" i="8" s="1"/>
  <c r="E374" i="8"/>
  <c r="F374" i="8" s="1"/>
  <c r="G374" i="8" s="1"/>
  <c r="C957" i="8" a="1"/>
  <c r="C957" i="8" s="1"/>
  <c r="E957" i="8"/>
  <c r="F957" i="8" s="1"/>
  <c r="G957" i="8" s="1"/>
  <c r="C599" i="8" a="1"/>
  <c r="C599" i="8" s="1"/>
  <c r="E599" i="8"/>
  <c r="F599" i="8" s="1"/>
  <c r="G599" i="8" s="1"/>
  <c r="C403" i="8" a="1"/>
  <c r="C403" i="8" s="1"/>
  <c r="E403" i="8"/>
  <c r="F403" i="8" s="1"/>
  <c r="G403" i="8" s="1"/>
  <c r="C283" i="8" a="1"/>
  <c r="C283" i="8" s="1"/>
  <c r="E283" i="8"/>
  <c r="F283" i="8" s="1"/>
  <c r="G283" i="8" s="1"/>
  <c r="C321" i="8" a="1"/>
  <c r="C321" i="8" s="1"/>
  <c r="E321" i="8"/>
  <c r="F321" i="8" s="1"/>
  <c r="G321" i="8" s="1"/>
  <c r="C221" i="8" a="1"/>
  <c r="C221" i="8" s="1"/>
  <c r="E221" i="8"/>
  <c r="F221" i="8" s="1"/>
  <c r="G221" i="8" s="1"/>
  <c r="E617" i="8"/>
  <c r="F617" i="8" s="1"/>
  <c r="G617" i="8" s="1"/>
  <c r="C175" i="8" a="1"/>
  <c r="C175" i="8" s="1"/>
  <c r="E175" i="8"/>
  <c r="F175" i="8" s="1"/>
  <c r="G175" i="8" s="1"/>
  <c r="E615" i="8"/>
  <c r="F615" i="8" s="1"/>
  <c r="G615" i="8" s="1"/>
  <c r="E343" i="8"/>
  <c r="F343" i="8" s="1"/>
  <c r="G343" i="8" s="1"/>
  <c r="C774" i="8" a="1"/>
  <c r="C774" i="8" s="1"/>
  <c r="E774" i="8"/>
  <c r="F774" i="8" s="1"/>
  <c r="G774" i="8" s="1"/>
  <c r="C275" i="8" a="1"/>
  <c r="C275" i="8" s="1"/>
  <c r="E275" i="8"/>
  <c r="F275" i="8" s="1"/>
  <c r="G275" i="8" s="1"/>
  <c r="E881" i="8"/>
  <c r="F881" i="8" s="1"/>
  <c r="G881" i="8" s="1"/>
  <c r="E241" i="8"/>
  <c r="F241" i="8" s="1"/>
  <c r="G241" i="8" s="1"/>
  <c r="C773" i="8" a="1"/>
  <c r="C773" i="8" s="1"/>
  <c r="E773" i="8"/>
  <c r="F773" i="8" s="1"/>
  <c r="G773" i="8" s="1"/>
  <c r="C247" i="8" a="1"/>
  <c r="C247" i="8" s="1"/>
  <c r="E247" i="8"/>
  <c r="F247" i="8" s="1"/>
  <c r="G247" i="8" s="1"/>
  <c r="C799" i="8" a="1"/>
  <c r="C799" i="8" s="1"/>
  <c r="E799" i="8"/>
  <c r="F799" i="8" s="1"/>
  <c r="G799" i="8" s="1"/>
  <c r="C631" i="8" a="1"/>
  <c r="C631" i="8" s="1"/>
  <c r="E631" i="8"/>
  <c r="F631" i="8" s="1"/>
  <c r="G631" i="8" s="1"/>
  <c r="C398" i="8" a="1"/>
  <c r="C398" i="8" s="1"/>
  <c r="E398" i="8"/>
  <c r="F398" i="8" s="1"/>
  <c r="G398" i="8" s="1"/>
  <c r="C576" i="8" a="1"/>
  <c r="C576" i="8" s="1"/>
  <c r="E576" i="8"/>
  <c r="F576" i="8" s="1"/>
  <c r="G576" i="8" s="1"/>
  <c r="C80" i="8" a="1"/>
  <c r="C80" i="8" s="1"/>
  <c r="E80" i="8"/>
  <c r="F80" i="8" s="1"/>
  <c r="G80" i="8" s="1"/>
  <c r="E537" i="8"/>
  <c r="F537" i="8" s="1"/>
  <c r="G537" i="8" s="1"/>
  <c r="E240" i="8"/>
  <c r="F240" i="8" s="1"/>
  <c r="G240" i="8" s="1"/>
  <c r="C896" i="8" a="1"/>
  <c r="C896" i="8" s="1"/>
  <c r="E896" i="8"/>
  <c r="F896" i="8" s="1"/>
  <c r="G896" i="8" s="1"/>
  <c r="C894" i="8" a="1"/>
  <c r="C894" i="8" s="1"/>
  <c r="E894" i="8"/>
  <c r="F894" i="8" s="1"/>
  <c r="G894" i="8" s="1"/>
  <c r="C609" i="8" a="1"/>
  <c r="C609" i="8" s="1"/>
  <c r="E609" i="8"/>
  <c r="F609" i="8" s="1"/>
  <c r="G609" i="8" s="1"/>
  <c r="C87" i="8" a="1"/>
  <c r="C87" i="8" s="1"/>
  <c r="E87" i="8"/>
  <c r="F87" i="8" s="1"/>
  <c r="G87" i="8" s="1"/>
  <c r="C159" i="8" a="1"/>
  <c r="C159" i="8" s="1"/>
  <c r="E159" i="8"/>
  <c r="F159" i="8" s="1"/>
  <c r="G159" i="8" s="1"/>
  <c r="E536" i="8"/>
  <c r="F536" i="8" s="1"/>
  <c r="G536" i="8" s="1"/>
  <c r="E91" i="8"/>
  <c r="F91" i="8" s="1"/>
  <c r="G91" i="8" s="1"/>
  <c r="C911" i="8" a="1"/>
  <c r="C911" i="8" s="1"/>
  <c r="E911" i="8"/>
  <c r="F911" i="8" s="1"/>
  <c r="G911" i="8" s="1"/>
  <c r="C835" i="8" a="1"/>
  <c r="C835" i="8" s="1"/>
  <c r="E835" i="8"/>
  <c r="F835" i="8" s="1"/>
  <c r="G835" i="8" s="1"/>
  <c r="C253" i="8" a="1"/>
  <c r="C253" i="8" s="1"/>
  <c r="E253" i="8"/>
  <c r="F253" i="8" s="1"/>
  <c r="G253" i="8" s="1"/>
  <c r="C942" i="8" a="1"/>
  <c r="C942" i="8" s="1"/>
  <c r="E942" i="8"/>
  <c r="F942" i="8" s="1"/>
  <c r="G942" i="8" s="1"/>
  <c r="E878" i="8"/>
  <c r="F878" i="8" s="1"/>
  <c r="G878" i="8" s="1"/>
  <c r="E439" i="8"/>
  <c r="F439" i="8" s="1"/>
  <c r="G439" i="8" s="1"/>
  <c r="E119" i="8"/>
  <c r="F119" i="8" s="1"/>
  <c r="G119" i="8" s="1"/>
  <c r="C950" i="8" a="1"/>
  <c r="C950" i="8" s="1"/>
  <c r="E950" i="8"/>
  <c r="F950" i="8" s="1"/>
  <c r="G950" i="8" s="1"/>
  <c r="C893" i="8" a="1"/>
  <c r="C893" i="8" s="1"/>
  <c r="E893" i="8"/>
  <c r="F893" i="8" s="1"/>
  <c r="G893" i="8" s="1"/>
  <c r="C814" i="8" a="1"/>
  <c r="C814" i="8" s="1"/>
  <c r="E814" i="8"/>
  <c r="F814" i="8" s="1"/>
  <c r="G814" i="8" s="1"/>
  <c r="C705" i="8" a="1"/>
  <c r="C705" i="8" s="1"/>
  <c r="E705" i="8"/>
  <c r="F705" i="8" s="1"/>
  <c r="G705" i="8" s="1"/>
  <c r="C686" i="8" a="1"/>
  <c r="C686" i="8" s="1"/>
  <c r="E686" i="8"/>
  <c r="F686" i="8" s="1"/>
  <c r="G686" i="8" s="1"/>
  <c r="C649" i="8" a="1"/>
  <c r="C649" i="8" s="1"/>
  <c r="E649" i="8"/>
  <c r="F649" i="8" s="1"/>
  <c r="G649" i="8" s="1"/>
  <c r="C607" i="8" a="1"/>
  <c r="C607" i="8" s="1"/>
  <c r="E607" i="8"/>
  <c r="F607" i="8" s="1"/>
  <c r="G607" i="8" s="1"/>
  <c r="C408" i="8" a="1"/>
  <c r="C408" i="8" s="1"/>
  <c r="E408" i="8"/>
  <c r="F408" i="8" s="1"/>
  <c r="G408" i="8" s="1"/>
  <c r="C829" i="8" a="1"/>
  <c r="C829" i="8" s="1"/>
  <c r="E829" i="8"/>
  <c r="F829" i="8" s="1"/>
  <c r="G829" i="8" s="1"/>
  <c r="C752" i="8" a="1"/>
  <c r="C752" i="8" s="1"/>
  <c r="E752" i="8"/>
  <c r="F752" i="8" s="1"/>
  <c r="G752" i="8" s="1"/>
  <c r="C757" i="8" a="1"/>
  <c r="C757" i="8" s="1"/>
  <c r="E757" i="8"/>
  <c r="F757" i="8" s="1"/>
  <c r="G757" i="8" s="1"/>
  <c r="C518" i="8" a="1"/>
  <c r="C518" i="8" s="1"/>
  <c r="E518" i="8"/>
  <c r="F518" i="8" s="1"/>
  <c r="G518" i="8" s="1"/>
  <c r="C353" i="8" a="1"/>
  <c r="C353" i="8" s="1"/>
  <c r="E353" i="8"/>
  <c r="F353" i="8" s="1"/>
  <c r="G353" i="8" s="1"/>
  <c r="C121" i="8" a="1"/>
  <c r="C121" i="8" s="1"/>
  <c r="E121" i="8"/>
  <c r="F121" i="8" s="1"/>
  <c r="G121" i="8" s="1"/>
  <c r="C807" i="8" a="1"/>
  <c r="C807" i="8" s="1"/>
  <c r="E807" i="8"/>
  <c r="F807" i="8" s="1"/>
  <c r="G807" i="8" s="1"/>
  <c r="C497" i="8" a="1"/>
  <c r="C497" i="8" s="1"/>
  <c r="E497" i="8"/>
  <c r="F497" i="8" s="1"/>
  <c r="G497" i="8" s="1"/>
  <c r="C302" i="8" a="1"/>
  <c r="C302" i="8" s="1"/>
  <c r="E302" i="8"/>
  <c r="F302" i="8" s="1"/>
  <c r="G302" i="8" s="1"/>
  <c r="C477" i="8" a="1"/>
  <c r="C477" i="8" s="1"/>
  <c r="E477" i="8"/>
  <c r="F477" i="8" s="1"/>
  <c r="G477" i="8" s="1"/>
  <c r="C711" i="8" a="1"/>
  <c r="C711" i="8" s="1"/>
  <c r="E711" i="8"/>
  <c r="F711" i="8" s="1"/>
  <c r="G711" i="8" s="1"/>
  <c r="C503" i="8" a="1"/>
  <c r="C503" i="8" s="1"/>
  <c r="E503" i="8"/>
  <c r="F503" i="8" s="1"/>
  <c r="G503" i="8" s="1"/>
  <c r="C320" i="8" a="1"/>
  <c r="C320" i="8" s="1"/>
  <c r="E320" i="8"/>
  <c r="F320" i="8" s="1"/>
  <c r="G320" i="8" s="1"/>
  <c r="E616" i="8"/>
  <c r="F616" i="8" s="1"/>
  <c r="G616" i="8" s="1"/>
  <c r="C552" i="8" a="1"/>
  <c r="C552" i="8" s="1"/>
  <c r="E552" i="8"/>
  <c r="F552" i="8" s="1"/>
  <c r="G552" i="8" s="1"/>
  <c r="C299" i="8" a="1"/>
  <c r="C299" i="8" s="1"/>
  <c r="E299" i="8"/>
  <c r="F299" i="8" s="1"/>
  <c r="G299" i="8" s="1"/>
  <c r="E805" i="8"/>
  <c r="F805" i="8" s="1"/>
  <c r="G805" i="8" s="1"/>
  <c r="E765" i="8"/>
  <c r="F765" i="8" s="1"/>
  <c r="G765" i="8" s="1"/>
  <c r="C295" i="8" a="1"/>
  <c r="C295" i="8" s="1"/>
  <c r="E295" i="8"/>
  <c r="F295" i="8" s="1"/>
  <c r="G295" i="8" s="1"/>
  <c r="C781" i="8" a="1"/>
  <c r="C781" i="8" s="1"/>
  <c r="E781" i="8"/>
  <c r="F781" i="8" s="1"/>
  <c r="G781" i="8" s="1"/>
  <c r="E441" i="8"/>
  <c r="F441" i="8" s="1"/>
  <c r="G441" i="8" s="1"/>
  <c r="C271" i="8" a="1"/>
  <c r="C271" i="8" s="1"/>
  <c r="E271" i="8"/>
  <c r="F271" i="8" s="1"/>
  <c r="G271" i="8" s="1"/>
  <c r="C496" i="8" a="1"/>
  <c r="C496" i="8" s="1"/>
  <c r="E496" i="8"/>
  <c r="F496" i="8" s="1"/>
  <c r="G496" i="8" s="1"/>
  <c r="E960" i="8"/>
  <c r="F960" i="8" s="1"/>
  <c r="G960" i="8" s="1"/>
  <c r="E239" i="8"/>
  <c r="F239" i="8" s="1"/>
  <c r="G239" i="8" s="1"/>
  <c r="C630" i="8" a="1"/>
  <c r="C630" i="8" s="1"/>
  <c r="E630" i="8"/>
  <c r="F630" i="8" s="1"/>
  <c r="G630" i="8" s="1"/>
  <c r="E365" i="8"/>
  <c r="F365" i="8" s="1"/>
  <c r="G365" i="8" s="1"/>
  <c r="E118" i="8"/>
  <c r="F118" i="8" s="1"/>
  <c r="G118" i="8" s="1"/>
  <c r="C949" i="8" a="1"/>
  <c r="C949" i="8" s="1"/>
  <c r="E949" i="8"/>
  <c r="F949" i="8" s="1"/>
  <c r="G949" i="8" s="1"/>
  <c r="C813" i="8" a="1"/>
  <c r="C813" i="8" s="1"/>
  <c r="E813" i="8"/>
  <c r="F813" i="8" s="1"/>
  <c r="G813" i="8" s="1"/>
  <c r="C723" i="8" a="1"/>
  <c r="C723" i="8" s="1"/>
  <c r="E723" i="8"/>
  <c r="F723" i="8" s="1"/>
  <c r="G723" i="8" s="1"/>
  <c r="C587" i="8" a="1"/>
  <c r="C587" i="8" s="1"/>
  <c r="E587" i="8"/>
  <c r="F587" i="8" s="1"/>
  <c r="G587" i="8" s="1"/>
  <c r="C429" i="8" a="1"/>
  <c r="C429" i="8" s="1"/>
  <c r="E429" i="8"/>
  <c r="F429" i="8" s="1"/>
  <c r="G429" i="8" s="1"/>
  <c r="C360" i="8" a="1"/>
  <c r="C360" i="8" s="1"/>
  <c r="E360" i="8"/>
  <c r="F360" i="8" s="1"/>
  <c r="G360" i="8" s="1"/>
  <c r="C291" i="8" a="1"/>
  <c r="C291" i="8" s="1"/>
  <c r="E291" i="8"/>
  <c r="F291" i="8" s="1"/>
  <c r="G291" i="8" s="1"/>
  <c r="C209" i="8" a="1"/>
  <c r="C209" i="8" s="1"/>
  <c r="E209" i="8"/>
  <c r="F209" i="8" s="1"/>
  <c r="G209" i="8" s="1"/>
  <c r="C787" i="8" a="1"/>
  <c r="C787" i="8" s="1"/>
  <c r="E787" i="8"/>
  <c r="F787" i="8" s="1"/>
  <c r="G787" i="8" s="1"/>
  <c r="C655" i="8" a="1"/>
  <c r="C655" i="8" s="1"/>
  <c r="E655" i="8"/>
  <c r="F655" i="8" s="1"/>
  <c r="G655" i="8" s="1"/>
  <c r="C75" i="8" a="1"/>
  <c r="C75" i="8" s="1"/>
  <c r="E75" i="8"/>
  <c r="F75" i="8" s="1"/>
  <c r="G75" i="8" s="1"/>
  <c r="C755" i="8" a="1"/>
  <c r="C755" i="8" s="1"/>
  <c r="E755" i="8"/>
  <c r="F755" i="8" s="1"/>
  <c r="G755" i="8" s="1"/>
  <c r="C843" i="8" a="1"/>
  <c r="C843" i="8" s="1"/>
  <c r="E843" i="8"/>
  <c r="F843" i="8" s="1"/>
  <c r="G843" i="8" s="1"/>
  <c r="C301" i="8" a="1"/>
  <c r="C301" i="8" s="1"/>
  <c r="E301" i="8"/>
  <c r="F301" i="8" s="1"/>
  <c r="G301" i="8" s="1"/>
  <c r="E769" i="8"/>
  <c r="F769" i="8" s="1"/>
  <c r="G769" i="8" s="1"/>
  <c r="C95" i="8" a="1"/>
  <c r="C95" i="8" s="1"/>
  <c r="E95" i="8"/>
  <c r="F95" i="8" s="1"/>
  <c r="G95" i="8" s="1"/>
  <c r="C99" i="8" a="1"/>
  <c r="C99" i="8" s="1"/>
  <c r="E99" i="8"/>
  <c r="F99" i="8" s="1"/>
  <c r="G99" i="8" s="1"/>
  <c r="C573" i="8" a="1"/>
  <c r="C573" i="8" s="1"/>
  <c r="E573" i="8"/>
  <c r="F573" i="8" s="1"/>
  <c r="G573" i="8" s="1"/>
  <c r="C493" i="8" a="1"/>
  <c r="C493" i="8" s="1"/>
  <c r="E493" i="8"/>
  <c r="F493" i="8" s="1"/>
  <c r="G493" i="8" s="1"/>
  <c r="C249" i="8" a="1"/>
  <c r="C249" i="8" s="1"/>
  <c r="E249" i="8"/>
  <c r="F249" i="8" s="1"/>
  <c r="G249" i="8" s="1"/>
  <c r="C783" i="8" a="1"/>
  <c r="C783" i="8" s="1"/>
  <c r="E783" i="8"/>
  <c r="F783" i="8" s="1"/>
  <c r="G783" i="8" s="1"/>
  <c r="C199" i="8" a="1"/>
  <c r="C199" i="8" s="1"/>
  <c r="E199" i="8"/>
  <c r="F199" i="8" s="1"/>
  <c r="G199" i="8" s="1"/>
  <c r="E846" i="8"/>
  <c r="F846" i="8" s="1"/>
  <c r="G846" i="8" s="1"/>
  <c r="E963" i="8"/>
  <c r="F963" i="8" s="1"/>
  <c r="G963" i="8" s="1"/>
  <c r="C335" i="8" a="1"/>
  <c r="C335" i="8" s="1"/>
  <c r="E335" i="8"/>
  <c r="F335" i="8" s="1"/>
  <c r="G335" i="8" s="1"/>
  <c r="E997" i="8"/>
  <c r="F997" i="8" s="1"/>
  <c r="G997" i="8" s="1"/>
  <c r="E875" i="8"/>
  <c r="F875" i="8" s="1"/>
  <c r="G875" i="8" s="1"/>
  <c r="E569" i="8"/>
  <c r="F569" i="8" s="1"/>
  <c r="G569" i="8" s="1"/>
  <c r="E531" i="8"/>
  <c r="F531" i="8" s="1"/>
  <c r="G531" i="8" s="1"/>
  <c r="E435" i="8"/>
  <c r="F435" i="8" s="1"/>
  <c r="G435" i="8" s="1"/>
  <c r="E235" i="8"/>
  <c r="F235" i="8" s="1"/>
  <c r="G235" i="8" s="1"/>
  <c r="E115" i="8"/>
  <c r="F115" i="8" s="1"/>
  <c r="G115" i="8" s="1"/>
  <c r="C703" i="8" a="1"/>
  <c r="C703" i="8" s="1"/>
  <c r="E703" i="8"/>
  <c r="F703" i="8" s="1"/>
  <c r="G703" i="8" s="1"/>
  <c r="C359" i="8" a="1"/>
  <c r="C359" i="8" s="1"/>
  <c r="E359" i="8"/>
  <c r="F359" i="8" s="1"/>
  <c r="G359" i="8" s="1"/>
  <c r="C313" i="8" a="1"/>
  <c r="C313" i="8" s="1"/>
  <c r="E313" i="8"/>
  <c r="F313" i="8" s="1"/>
  <c r="G313" i="8" s="1"/>
  <c r="C737" i="8" a="1"/>
  <c r="C737" i="8" s="1"/>
  <c r="E737" i="8"/>
  <c r="F737" i="8" s="1"/>
  <c r="G737" i="8" s="1"/>
  <c r="C499" i="8" a="1"/>
  <c r="C499" i="8" s="1"/>
  <c r="E499" i="8"/>
  <c r="F499" i="8" s="1"/>
  <c r="G499" i="8" s="1"/>
  <c r="C847" i="8" a="1"/>
  <c r="C847" i="8" s="1"/>
  <c r="E847" i="8"/>
  <c r="F847" i="8" s="1"/>
  <c r="G847" i="8" s="1"/>
  <c r="C395" i="8" a="1"/>
  <c r="C395" i="8" s="1"/>
  <c r="E395" i="8"/>
  <c r="F395" i="8" s="1"/>
  <c r="G395" i="8" s="1"/>
  <c r="C731" i="8" a="1"/>
  <c r="C731" i="8" s="1"/>
  <c r="E731" i="8"/>
  <c r="F731" i="8" s="1"/>
  <c r="G731" i="8" s="1"/>
  <c r="C222" i="8" a="1"/>
  <c r="C222" i="8" s="1"/>
  <c r="E222" i="8"/>
  <c r="F222" i="8" s="1"/>
  <c r="G222" i="8" s="1"/>
  <c r="E619" i="8"/>
  <c r="F619" i="8" s="1"/>
  <c r="G619" i="8" s="1"/>
  <c r="C845" i="8" a="1"/>
  <c r="C845" i="8" s="1"/>
  <c r="E845" i="8"/>
  <c r="F845" i="8" s="1"/>
  <c r="G845" i="8" s="1"/>
  <c r="C671" i="8" a="1"/>
  <c r="C671" i="8" s="1"/>
  <c r="E671" i="8"/>
  <c r="F671" i="8" s="1"/>
  <c r="G671" i="8" s="1"/>
  <c r="C177" i="8" a="1"/>
  <c r="C177" i="8" s="1"/>
  <c r="E177" i="8"/>
  <c r="F177" i="8" s="1"/>
  <c r="G177" i="8" s="1"/>
  <c r="E555" i="8"/>
  <c r="F555" i="8" s="1"/>
  <c r="G555" i="8" s="1"/>
  <c r="C777" i="8" a="1"/>
  <c r="C777" i="8" s="1"/>
  <c r="E777" i="8"/>
  <c r="F777" i="8" s="1"/>
  <c r="G777" i="8" s="1"/>
  <c r="C553" i="8" a="1"/>
  <c r="C553" i="8" s="1"/>
  <c r="E553" i="8"/>
  <c r="F553" i="8" s="1"/>
  <c r="G553" i="8" s="1"/>
  <c r="C73" i="8" a="1"/>
  <c r="C73" i="8" s="1"/>
  <c r="E73" i="8"/>
  <c r="F73" i="8" s="1"/>
  <c r="G73" i="8" s="1"/>
  <c r="E39" i="8"/>
  <c r="F39" i="8" s="1"/>
  <c r="G39" i="8" s="1"/>
  <c r="C654" i="8" a="1"/>
  <c r="C654" i="8" s="1"/>
  <c r="E654" i="8"/>
  <c r="F654" i="8" s="1"/>
  <c r="G654" i="8" s="1"/>
  <c r="C117" i="8" a="1"/>
  <c r="C117" i="8" s="1"/>
  <c r="E117" i="8"/>
  <c r="F117" i="8" s="1"/>
  <c r="G117" i="8" s="1"/>
  <c r="C419" i="8" a="1"/>
  <c r="C419" i="8" s="1"/>
  <c r="E419" i="8"/>
  <c r="F419" i="8" s="1"/>
  <c r="G419" i="8" s="1"/>
  <c r="E542" i="8"/>
  <c r="F542" i="8" s="1"/>
  <c r="G542" i="8" s="1"/>
  <c r="C550" i="8" a="1"/>
  <c r="C550" i="8" s="1"/>
  <c r="E550" i="8"/>
  <c r="F550" i="8" s="1"/>
  <c r="G550" i="8" s="1"/>
  <c r="E311" i="8"/>
  <c r="F311" i="8" s="1"/>
  <c r="G311" i="8" s="1"/>
  <c r="C459" i="8" a="1"/>
  <c r="C459" i="8" s="1"/>
  <c r="E459" i="8"/>
  <c r="F459" i="8" s="1"/>
  <c r="G459" i="8" s="1"/>
  <c r="E841" i="8"/>
  <c r="F841" i="8" s="1"/>
  <c r="G841" i="8" s="1"/>
  <c r="C135" i="8" a="1"/>
  <c r="C135" i="8" s="1"/>
  <c r="E135" i="8"/>
  <c r="F135" i="8" s="1"/>
  <c r="G135" i="8" s="1"/>
  <c r="C397" i="8" a="1"/>
  <c r="C397" i="8" s="1"/>
  <c r="E397" i="8"/>
  <c r="F397" i="8" s="1"/>
  <c r="G397" i="8" s="1"/>
  <c r="C547" i="8" a="1"/>
  <c r="C547" i="8" s="1"/>
  <c r="E547" i="8"/>
  <c r="F547" i="8" s="1"/>
  <c r="G547" i="8" s="1"/>
  <c r="E951" i="8"/>
  <c r="F951" i="8" s="1"/>
  <c r="G951" i="8" s="1"/>
  <c r="E568" i="8"/>
  <c r="F568" i="8" s="1"/>
  <c r="G568" i="8" s="1"/>
  <c r="E263" i="8"/>
  <c r="F263" i="8" s="1"/>
  <c r="G263" i="8" s="1"/>
  <c r="E143" i="8"/>
  <c r="F143" i="8" s="1"/>
  <c r="G143" i="8" s="1"/>
  <c r="E113" i="8"/>
  <c r="F113" i="8" s="1"/>
  <c r="G113" i="8" s="1"/>
  <c r="C969" i="8" a="1"/>
  <c r="C969" i="8" s="1"/>
  <c r="E969" i="8"/>
  <c r="F969" i="8" s="1"/>
  <c r="G969" i="8" s="1"/>
  <c r="C811" i="8" a="1"/>
  <c r="C811" i="8" s="1"/>
  <c r="E811" i="8"/>
  <c r="F811" i="8" s="1"/>
  <c r="G811" i="8" s="1"/>
  <c r="C721" i="8" a="1"/>
  <c r="C721" i="8" s="1"/>
  <c r="E721" i="8"/>
  <c r="F721" i="8" s="1"/>
  <c r="G721" i="8" s="1"/>
  <c r="C446" i="8" a="1"/>
  <c r="C446" i="8" s="1"/>
  <c r="E446" i="8"/>
  <c r="F446" i="8" s="1"/>
  <c r="G446" i="8" s="1"/>
  <c r="C427" i="8" a="1"/>
  <c r="C427" i="8" s="1"/>
  <c r="E427" i="8"/>
  <c r="F427" i="8" s="1"/>
  <c r="G427" i="8" s="1"/>
  <c r="C358" i="8" a="1"/>
  <c r="C358" i="8" s="1"/>
  <c r="E358" i="8"/>
  <c r="F358" i="8" s="1"/>
  <c r="G358" i="8" s="1"/>
  <c r="C312" i="8" a="1"/>
  <c r="C312" i="8" s="1"/>
  <c r="E312" i="8"/>
  <c r="F312" i="8" s="1"/>
  <c r="G312" i="8" s="1"/>
  <c r="C758" i="8" a="1"/>
  <c r="C758" i="8" s="1"/>
  <c r="E758" i="8"/>
  <c r="F758" i="8" s="1"/>
  <c r="G758" i="8" s="1"/>
  <c r="C561" i="8" a="1"/>
  <c r="C561" i="8" s="1"/>
  <c r="E561" i="8"/>
  <c r="F561" i="8" s="1"/>
  <c r="G561" i="8" s="1"/>
  <c r="C375" i="8" a="1"/>
  <c r="C375" i="8" s="1"/>
  <c r="E375" i="8"/>
  <c r="F375" i="8" s="1"/>
  <c r="G375" i="8" s="1"/>
  <c r="C751" i="8" a="1"/>
  <c r="C751" i="8" s="1"/>
  <c r="E751" i="8"/>
  <c r="F751" i="8" s="1"/>
  <c r="G751" i="8" s="1"/>
  <c r="C579" i="8" a="1"/>
  <c r="C579" i="8" s="1"/>
  <c r="E579" i="8"/>
  <c r="F579" i="8" s="1"/>
  <c r="G579" i="8" s="1"/>
  <c r="C478" i="8" a="1"/>
  <c r="C478" i="8" s="1"/>
  <c r="E478" i="8"/>
  <c r="F478" i="8" s="1"/>
  <c r="G478" i="8" s="1"/>
  <c r="C976" i="8" a="1"/>
  <c r="C976" i="8" s="1"/>
  <c r="E976" i="8"/>
  <c r="F976" i="8" s="1"/>
  <c r="G976" i="8" s="1"/>
  <c r="C869" i="8" a="1"/>
  <c r="C869" i="8" s="1"/>
  <c r="E869" i="8"/>
  <c r="F869" i="8" s="1"/>
  <c r="G869" i="8" s="1"/>
  <c r="C495" i="8" a="1"/>
  <c r="C495" i="8" s="1"/>
  <c r="E495" i="8"/>
  <c r="F495" i="8" s="1"/>
  <c r="G495" i="8" s="1"/>
  <c r="C97" i="8" a="1"/>
  <c r="C97" i="8" s="1"/>
  <c r="E97" i="8"/>
  <c r="F97" i="8" s="1"/>
  <c r="G97" i="8" s="1"/>
  <c r="C785" i="8" a="1"/>
  <c r="C785" i="8" s="1"/>
  <c r="E785" i="8"/>
  <c r="F785" i="8" s="1"/>
  <c r="G785" i="8" s="1"/>
  <c r="C597" i="8" a="1"/>
  <c r="C597" i="8" s="1"/>
  <c r="E597" i="8"/>
  <c r="F597" i="8" s="1"/>
  <c r="G597" i="8" s="1"/>
  <c r="C863" i="8" a="1"/>
  <c r="C863" i="8" s="1"/>
  <c r="E863" i="8"/>
  <c r="F863" i="8" s="1"/>
  <c r="G863" i="8" s="1"/>
  <c r="C974" i="8" a="1"/>
  <c r="C974" i="8" s="1"/>
  <c r="E974" i="8"/>
  <c r="F974" i="8" s="1"/>
  <c r="G974" i="8" s="1"/>
  <c r="C534" i="8" a="1"/>
  <c r="C534" i="8" s="1"/>
  <c r="E534" i="8"/>
  <c r="F534" i="8" s="1"/>
  <c r="G534" i="8" s="1"/>
  <c r="C400" i="8" a="1"/>
  <c r="C400" i="8" s="1"/>
  <c r="E400" i="8"/>
  <c r="F400" i="8" s="1"/>
  <c r="G400" i="8" s="1"/>
  <c r="C257" i="8" a="1"/>
  <c r="C257" i="8" s="1"/>
  <c r="E257" i="8"/>
  <c r="F257" i="8" s="1"/>
  <c r="G257" i="8" s="1"/>
  <c r="E848" i="8"/>
  <c r="F848" i="8" s="1"/>
  <c r="G848" i="8" s="1"/>
  <c r="E803" i="8"/>
  <c r="F803" i="8" s="1"/>
  <c r="G803" i="8" s="1"/>
  <c r="E511" i="8"/>
  <c r="F511" i="8" s="1"/>
  <c r="G511" i="8" s="1"/>
  <c r="C859" i="8" a="1"/>
  <c r="C859" i="8" s="1"/>
  <c r="E859" i="8"/>
  <c r="F859" i="8" s="1"/>
  <c r="G859" i="8" s="1"/>
  <c r="C571" i="8" a="1"/>
  <c r="C571" i="8" s="1"/>
  <c r="E571" i="8"/>
  <c r="F571" i="8" s="1"/>
  <c r="G571" i="8" s="1"/>
  <c r="C725" i="8" a="1"/>
  <c r="C725" i="8" s="1"/>
  <c r="E725" i="8"/>
  <c r="F725" i="8" s="1"/>
  <c r="G725" i="8" s="1"/>
  <c r="E801" i="8"/>
  <c r="F801" i="8" s="1"/>
  <c r="G801" i="8" s="1"/>
  <c r="E613" i="8"/>
  <c r="F613" i="8" s="1"/>
  <c r="G613" i="8" s="1"/>
  <c r="E368" i="8"/>
  <c r="F368" i="8" s="1"/>
  <c r="G368" i="8" s="1"/>
  <c r="E93" i="8"/>
  <c r="F93" i="8" s="1"/>
  <c r="G93" i="8" s="1"/>
  <c r="C193" i="8" a="1"/>
  <c r="C193" i="8" s="1"/>
  <c r="E193" i="8"/>
  <c r="F193" i="8" s="1"/>
  <c r="G193" i="8" s="1"/>
  <c r="E795" i="8"/>
  <c r="F795" i="8" s="1"/>
  <c r="G795" i="8" s="1"/>
  <c r="E877" i="8"/>
  <c r="F877" i="8" s="1"/>
  <c r="G877" i="8" s="1"/>
  <c r="E747" i="8"/>
  <c r="F747" i="8" s="1"/>
  <c r="G747" i="8" s="1"/>
  <c r="E989" i="8"/>
  <c r="F989" i="8" s="1"/>
  <c r="G989" i="8" s="1"/>
  <c r="E827" i="8"/>
  <c r="F827" i="8" s="1"/>
  <c r="G827" i="8" s="1"/>
  <c r="E637" i="8"/>
  <c r="F637" i="8" s="1"/>
  <c r="G637" i="8" s="1"/>
  <c r="E331" i="8"/>
  <c r="F331" i="8" s="1"/>
  <c r="G331" i="8" s="1"/>
  <c r="E112" i="8"/>
  <c r="F112" i="8" s="1"/>
  <c r="G112" i="8" s="1"/>
  <c r="C968" i="8" a="1"/>
  <c r="C968" i="8" s="1"/>
  <c r="E968" i="8"/>
  <c r="F968" i="8" s="1"/>
  <c r="G968" i="8" s="1"/>
  <c r="C739" i="8" a="1"/>
  <c r="C739" i="8" s="1"/>
  <c r="E739" i="8"/>
  <c r="F739" i="8" s="1"/>
  <c r="G739" i="8" s="1"/>
  <c r="C501" i="8" a="1"/>
  <c r="C501" i="8" s="1"/>
  <c r="E501" i="8"/>
  <c r="F501" i="8" s="1"/>
  <c r="G501" i="8" s="1"/>
  <c r="C445" i="8" a="1"/>
  <c r="C445" i="8" s="1"/>
  <c r="E445" i="8"/>
  <c r="F445" i="8" s="1"/>
  <c r="G445" i="8" s="1"/>
  <c r="C203" i="8" a="1"/>
  <c r="C203" i="8" s="1"/>
  <c r="E203" i="8"/>
  <c r="F203" i="8" s="1"/>
  <c r="G203" i="8" s="1"/>
  <c r="C54" i="8" a="1"/>
  <c r="C54" i="8" s="1"/>
  <c r="E54" i="8"/>
  <c r="F54" i="8" s="1"/>
  <c r="G54" i="8" s="1"/>
  <c r="C179" i="8" a="1"/>
  <c r="C179" i="8" s="1"/>
  <c r="E179" i="8"/>
  <c r="F179" i="8" s="1"/>
  <c r="G179" i="8" s="1"/>
  <c r="E485" i="8"/>
  <c r="F485" i="8" s="1"/>
  <c r="G485" i="8" s="1"/>
  <c r="C864" i="8" a="1"/>
  <c r="C864" i="8" s="1"/>
  <c r="E864" i="8"/>
  <c r="F864" i="8" s="1"/>
  <c r="G864" i="8" s="1"/>
  <c r="C475" i="8" a="1"/>
  <c r="C475" i="8" s="1"/>
  <c r="E475" i="8"/>
  <c r="F475" i="8" s="1"/>
  <c r="G475" i="8" s="1"/>
  <c r="C993" i="8" a="1"/>
  <c r="C993" i="8" s="1"/>
  <c r="E993" i="8"/>
  <c r="F993" i="8" s="1"/>
  <c r="G993" i="8" s="1"/>
  <c r="C381" i="8" a="1"/>
  <c r="C381" i="8" s="1"/>
  <c r="E381" i="8"/>
  <c r="F381" i="8" s="1"/>
  <c r="G381" i="8" s="1"/>
  <c r="C131" i="8" a="1"/>
  <c r="C131" i="8" s="1"/>
  <c r="E131" i="8"/>
  <c r="F131" i="8" s="1"/>
  <c r="G131" i="8" s="1"/>
  <c r="C47" i="8" a="1"/>
  <c r="C47" i="8" s="1"/>
  <c r="E47" i="8"/>
  <c r="F47" i="8" s="1"/>
  <c r="G47" i="8" s="1"/>
  <c r="C707" i="8" a="1"/>
  <c r="C707" i="8" s="1"/>
  <c r="E707" i="8"/>
  <c r="F707" i="8" s="1"/>
  <c r="G707" i="8" s="1"/>
  <c r="E443" i="8"/>
  <c r="F443" i="8" s="1"/>
  <c r="G443" i="8" s="1"/>
  <c r="C273" i="8" a="1"/>
  <c r="C273" i="8" s="1"/>
  <c r="E273" i="8"/>
  <c r="F273" i="8" s="1"/>
  <c r="G273" i="8" s="1"/>
  <c r="C839" i="8" a="1"/>
  <c r="C839" i="8" s="1"/>
  <c r="E839" i="8"/>
  <c r="F839" i="8" s="1"/>
  <c r="G839" i="8" s="1"/>
  <c r="C798" i="8" a="1"/>
  <c r="C798" i="8" s="1"/>
  <c r="E798" i="8"/>
  <c r="F798" i="8" s="1"/>
  <c r="G798" i="8" s="1"/>
  <c r="C254" i="8" a="1"/>
  <c r="C254" i="8" s="1"/>
  <c r="E254" i="8"/>
  <c r="F254" i="8" s="1"/>
  <c r="G254" i="8" s="1"/>
  <c r="E715" i="8"/>
  <c r="F715" i="8" s="1"/>
  <c r="G715" i="8" s="1"/>
  <c r="C269" i="8" a="1"/>
  <c r="C269" i="8" s="1"/>
  <c r="E269" i="8"/>
  <c r="F269" i="8" s="1"/>
  <c r="G269" i="8" s="1"/>
  <c r="E958" i="8"/>
  <c r="F958" i="8" s="1"/>
  <c r="G958" i="8" s="1"/>
  <c r="E533" i="8"/>
  <c r="F533" i="8" s="1"/>
  <c r="G533" i="8" s="1"/>
  <c r="E987" i="8"/>
  <c r="F987" i="8" s="1"/>
  <c r="G987" i="8" s="1"/>
  <c r="E935" i="8"/>
  <c r="F935" i="8" s="1"/>
  <c r="G935" i="8" s="1"/>
  <c r="E903" i="8"/>
  <c r="F903" i="8" s="1"/>
  <c r="G903" i="8" s="1"/>
  <c r="E825" i="8"/>
  <c r="F825" i="8" s="1"/>
  <c r="G825" i="8" s="1"/>
  <c r="E355" i="8"/>
  <c r="F355" i="8" s="1"/>
  <c r="G355" i="8" s="1"/>
  <c r="E294" i="8"/>
  <c r="F294" i="8" s="1"/>
  <c r="G294" i="8" s="1"/>
  <c r="E167" i="8"/>
  <c r="F167" i="8" s="1"/>
  <c r="G167" i="8" s="1"/>
  <c r="E111" i="8"/>
  <c r="F111" i="8" s="1"/>
  <c r="G111" i="8" s="1"/>
  <c r="C966" i="8" a="1"/>
  <c r="C966" i="8" s="1"/>
  <c r="E966" i="8"/>
  <c r="F966" i="8" s="1"/>
  <c r="G966" i="8" s="1"/>
  <c r="C945" i="8" a="1"/>
  <c r="C945" i="8" s="1"/>
  <c r="E945" i="8"/>
  <c r="F945" i="8" s="1"/>
  <c r="G945" i="8" s="1"/>
  <c r="C849" i="8" a="1"/>
  <c r="C849" i="8" s="1"/>
  <c r="E849" i="8"/>
  <c r="F849" i="8" s="1"/>
  <c r="G849" i="8" s="1"/>
  <c r="C809" i="8" a="1"/>
  <c r="C809" i="8" s="1"/>
  <c r="E809" i="8"/>
  <c r="F809" i="8" s="1"/>
  <c r="G809" i="8" s="1"/>
  <c r="C521" i="8" a="1"/>
  <c r="C521" i="8" s="1"/>
  <c r="E521" i="8"/>
  <c r="F521" i="8" s="1"/>
  <c r="G521" i="8" s="1"/>
  <c r="C425" i="8" a="1"/>
  <c r="C425" i="8" s="1"/>
  <c r="E425" i="8"/>
  <c r="F425" i="8" s="1"/>
  <c r="G425" i="8" s="1"/>
  <c r="C377" i="8" a="1"/>
  <c r="C377" i="8" s="1"/>
  <c r="E377" i="8"/>
  <c r="F377" i="8" s="1"/>
  <c r="G377" i="8" s="1"/>
  <c r="C309" i="8" a="1"/>
  <c r="C309" i="8" s="1"/>
  <c r="E309" i="8"/>
  <c r="F309" i="8" s="1"/>
  <c r="G309" i="8" s="1"/>
  <c r="E874" i="8"/>
  <c r="F874" i="8" s="1"/>
  <c r="G874" i="8" s="1"/>
  <c r="E766" i="8"/>
  <c r="F766" i="8" s="1"/>
  <c r="G766" i="8" s="1"/>
  <c r="E661" i="8"/>
  <c r="F661" i="8" s="1"/>
  <c r="G661" i="8" s="1"/>
  <c r="E233" i="8"/>
  <c r="F233" i="8" s="1"/>
  <c r="G233" i="8" s="1"/>
  <c r="C717" i="8" a="1"/>
  <c r="C717" i="8" s="1"/>
  <c r="E717" i="8"/>
  <c r="F717" i="8" s="1"/>
  <c r="G717" i="8" s="1"/>
  <c r="C494" i="8" a="1"/>
  <c r="C494" i="8" s="1"/>
  <c r="E494" i="8"/>
  <c r="F494" i="8" s="1"/>
  <c r="G494" i="8" s="1"/>
  <c r="C289" i="8" a="1"/>
  <c r="C289" i="8" s="1"/>
  <c r="E289" i="8"/>
  <c r="F289" i="8" s="1"/>
  <c r="G289" i="8" s="1"/>
  <c r="C137" i="8" a="1"/>
  <c r="C137" i="8" s="1"/>
  <c r="E137" i="8"/>
  <c r="F137" i="8" s="1"/>
  <c r="G137" i="8" s="1"/>
  <c r="C329" i="8" a="1"/>
  <c r="C329" i="8" s="1"/>
  <c r="E329" i="8"/>
  <c r="F329" i="8" s="1"/>
  <c r="G329" i="8" s="1"/>
  <c r="C155" i="8" a="1"/>
  <c r="C155" i="8" s="1"/>
  <c r="E155" i="8"/>
  <c r="F155" i="8" s="1"/>
  <c r="G155" i="8" s="1"/>
  <c r="E205" i="8"/>
  <c r="F205" i="8" s="1"/>
  <c r="G205" i="8" s="1"/>
  <c r="C873" i="8" a="1"/>
  <c r="C873" i="8" s="1"/>
  <c r="E873" i="8"/>
  <c r="F873" i="8" s="1"/>
  <c r="G873" i="8" s="1"/>
  <c r="C821" i="8" a="1"/>
  <c r="C821" i="8" s="1"/>
  <c r="E821" i="8"/>
  <c r="F821" i="8" s="1"/>
  <c r="G821" i="8" s="1"/>
  <c r="C585" i="8" a="1"/>
  <c r="C585" i="8" s="1"/>
  <c r="E585" i="8"/>
  <c r="F585" i="8" s="1"/>
  <c r="G585" i="8" s="1"/>
  <c r="C565" i="8" a="1"/>
  <c r="C565" i="8" s="1"/>
  <c r="E565" i="8"/>
  <c r="F565" i="8" s="1"/>
  <c r="G565" i="8" s="1"/>
  <c r="C393" i="8" a="1"/>
  <c r="C393" i="8" s="1"/>
  <c r="E393" i="8"/>
  <c r="F393" i="8" s="1"/>
  <c r="G393" i="8" s="1"/>
  <c r="C133" i="8" a="1"/>
  <c r="C133" i="8" s="1"/>
  <c r="E133" i="8"/>
  <c r="F133" i="8" s="1"/>
  <c r="G133" i="8" s="1"/>
  <c r="C63" i="8" a="1"/>
  <c r="C63" i="8" s="1"/>
  <c r="E63" i="8"/>
  <c r="F63" i="8" s="1"/>
  <c r="G63" i="8" s="1"/>
  <c r="C41" i="8" a="1"/>
  <c r="C41" i="8" s="1"/>
  <c r="E41" i="8"/>
  <c r="F41" i="8" s="1"/>
  <c r="G41" i="8" s="1"/>
  <c r="E947" i="8"/>
  <c r="F947" i="8" s="1"/>
  <c r="G947" i="8" s="1"/>
  <c r="E920" i="8"/>
  <c r="F920" i="8" s="1"/>
  <c r="G920" i="8" s="1"/>
  <c r="E838" i="8"/>
  <c r="F838" i="8" s="1"/>
  <c r="G838" i="8" s="1"/>
  <c r="E784" i="8"/>
  <c r="F784" i="8" s="1"/>
  <c r="G784" i="8" s="1"/>
  <c r="E625" i="8"/>
  <c r="F625" i="8" s="1"/>
  <c r="G625" i="8" s="1"/>
  <c r="E601" i="8"/>
  <c r="F601" i="8" s="1"/>
  <c r="G601" i="8" s="1"/>
  <c r="E551" i="8"/>
  <c r="F551" i="8" s="1"/>
  <c r="G551" i="8" s="1"/>
  <c r="E376" i="8"/>
  <c r="F376" i="8" s="1"/>
  <c r="G376" i="8" s="1"/>
  <c r="E151" i="8"/>
  <c r="F151" i="8" s="1"/>
  <c r="G151" i="8" s="1"/>
  <c r="C694" i="8" a="1"/>
  <c r="C694" i="8" s="1"/>
  <c r="E694" i="8"/>
  <c r="F694" i="8" s="1"/>
  <c r="G694" i="8" s="1"/>
  <c r="C584" i="8" a="1"/>
  <c r="C584" i="8" s="1"/>
  <c r="E584" i="8"/>
  <c r="F584" i="8" s="1"/>
  <c r="G584" i="8" s="1"/>
  <c r="C822" i="8" a="1"/>
  <c r="C822" i="8" s="1"/>
  <c r="E822" i="8"/>
  <c r="F822" i="8" s="1"/>
  <c r="G822" i="8" s="1"/>
  <c r="E627" i="8"/>
  <c r="F627" i="8" s="1"/>
  <c r="G627" i="8" s="1"/>
  <c r="C563" i="8" a="1"/>
  <c r="C563" i="8" s="1"/>
  <c r="E563" i="8"/>
  <c r="F563" i="8" s="1"/>
  <c r="G563" i="8" s="1"/>
  <c r="C201" i="8" a="1"/>
  <c r="C201" i="8" s="1"/>
  <c r="E201" i="8"/>
  <c r="F201" i="8" s="1"/>
  <c r="G201" i="8" s="1"/>
  <c r="E944" i="8"/>
  <c r="F944" i="8" s="1"/>
  <c r="G944" i="8" s="1"/>
  <c r="C726" i="8" a="1"/>
  <c r="C726" i="8" s="1"/>
  <c r="E726" i="8"/>
  <c r="F726" i="8" s="1"/>
  <c r="G726" i="8" s="1"/>
  <c r="C200" i="8" a="1"/>
  <c r="C200" i="8" s="1"/>
  <c r="E200" i="8"/>
  <c r="F200" i="8" s="1"/>
  <c r="G200" i="8" s="1"/>
  <c r="C891" i="8" a="1"/>
  <c r="C891" i="8" s="1"/>
  <c r="E891" i="8"/>
  <c r="F891" i="8" s="1"/>
  <c r="G891" i="8" s="1"/>
  <c r="C351" i="8" a="1"/>
  <c r="C351" i="8" s="1"/>
  <c r="E351" i="8"/>
  <c r="F351" i="8" s="1"/>
  <c r="G351" i="8" s="1"/>
  <c r="C109" i="8" a="1"/>
  <c r="C109" i="8" s="1"/>
  <c r="E109" i="8"/>
  <c r="F109" i="8" s="1"/>
  <c r="G109" i="8" s="1"/>
  <c r="C941" i="8" a="1"/>
  <c r="C941" i="8" s="1"/>
  <c r="E941" i="8"/>
  <c r="F941" i="8" s="1"/>
  <c r="G941" i="8" s="1"/>
  <c r="E943" i="8"/>
  <c r="F943" i="8" s="1"/>
  <c r="G943" i="8" s="1"/>
  <c r="E171" i="8"/>
  <c r="F171" i="8" s="1"/>
  <c r="G171" i="8" s="1"/>
  <c r="C373" i="8" a="1"/>
  <c r="C373" i="8" s="1"/>
  <c r="E373" i="8"/>
  <c r="F373" i="8" s="1"/>
  <c r="G373" i="8" s="1"/>
  <c r="C181" i="8" a="1"/>
  <c r="C181" i="8" s="1"/>
  <c r="E181" i="8"/>
  <c r="F181" i="8" s="1"/>
  <c r="G181" i="8" s="1"/>
  <c r="C415" i="8" a="1"/>
  <c r="C415" i="8" s="1"/>
  <c r="E415" i="8"/>
  <c r="F415" i="8" s="1"/>
  <c r="G415" i="8" s="1"/>
  <c r="C270" i="8" a="1"/>
  <c r="C270" i="8" s="1"/>
  <c r="E270" i="8"/>
  <c r="F270" i="8" s="1"/>
  <c r="G270" i="8" s="1"/>
  <c r="E677" i="8"/>
  <c r="F677" i="8" s="1"/>
  <c r="G677" i="8" s="1"/>
  <c r="E423" i="8"/>
  <c r="F423" i="8" s="1"/>
  <c r="G423" i="8" s="1"/>
  <c r="E727" i="8"/>
  <c r="F727" i="8" s="1"/>
  <c r="G727" i="8" s="1"/>
  <c r="E647" i="8"/>
  <c r="F647" i="8" s="1"/>
  <c r="G647" i="8" s="1"/>
  <c r="E623" i="8"/>
  <c r="F623" i="8" s="1"/>
  <c r="G623" i="8" s="1"/>
  <c r="E549" i="8"/>
  <c r="F549" i="8" s="1"/>
  <c r="G549" i="8" s="1"/>
  <c r="C995" i="8" a="1"/>
  <c r="C995" i="8" s="1"/>
  <c r="E995" i="8"/>
  <c r="F995" i="8" s="1"/>
  <c r="G995" i="8" s="1"/>
  <c r="E1003" i="8"/>
  <c r="F1003" i="8" s="1"/>
  <c r="G1003" i="8" s="1"/>
  <c r="E808" i="8"/>
  <c r="F808" i="8" s="1"/>
  <c r="G808" i="8" s="1"/>
  <c r="E697" i="8"/>
  <c r="F697" i="8" s="1"/>
  <c r="G697" i="8" s="1"/>
  <c r="E1000" i="8"/>
  <c r="F1000" i="8" s="1"/>
  <c r="G1000" i="8" s="1"/>
  <c r="E937" i="8"/>
  <c r="F937" i="8" s="1"/>
  <c r="G937" i="8" s="1"/>
  <c r="E696" i="8"/>
  <c r="F696" i="8" s="1"/>
  <c r="G696" i="8" s="1"/>
  <c r="E621" i="8"/>
  <c r="F621" i="8" s="1"/>
  <c r="G621" i="8" s="1"/>
  <c r="E545" i="8"/>
  <c r="F545" i="8" s="1"/>
  <c r="G545" i="8" s="1"/>
  <c r="E369" i="8"/>
  <c r="F369" i="8" s="1"/>
  <c r="G369" i="8" s="1"/>
  <c r="E71" i="8"/>
  <c r="F71" i="8" s="1"/>
  <c r="G71" i="8" s="1"/>
  <c r="C918" i="8" a="1"/>
  <c r="C918" i="8" s="1"/>
  <c r="E918" i="8"/>
  <c r="F918" i="8" s="1"/>
  <c r="G918" i="8" s="1"/>
  <c r="C760" i="8" a="1"/>
  <c r="C760" i="8" s="1"/>
  <c r="E760" i="8"/>
  <c r="F760" i="8" s="1"/>
  <c r="G760" i="8" s="1"/>
  <c r="C449" i="8" a="1"/>
  <c r="C449" i="8" s="1"/>
  <c r="E449" i="8"/>
  <c r="F449" i="8" s="1"/>
  <c r="G449" i="8" s="1"/>
  <c r="E472" i="8"/>
  <c r="F472" i="8" s="1"/>
  <c r="G472" i="8" s="1"/>
  <c r="C457" i="8" a="1"/>
  <c r="C457" i="8" s="1"/>
  <c r="E457" i="8"/>
  <c r="F457" i="8" s="1"/>
  <c r="G457" i="8" s="1"/>
  <c r="E539" i="8"/>
  <c r="F539" i="8" s="1"/>
  <c r="G539" i="8" s="1"/>
  <c r="C543" i="8" a="1"/>
  <c r="C543" i="8" s="1"/>
  <c r="E543" i="8"/>
  <c r="F543" i="8" s="1"/>
  <c r="G543" i="8" s="1"/>
  <c r="C265" i="8" a="1"/>
  <c r="C265" i="8" s="1"/>
  <c r="E265" i="8"/>
  <c r="F265" i="8" s="1"/>
  <c r="G265" i="8" s="1"/>
  <c r="C245" i="8" a="1"/>
  <c r="C245" i="8" s="1"/>
  <c r="E245" i="8"/>
  <c r="F245" i="8" s="1"/>
  <c r="G245" i="8" s="1"/>
  <c r="C437" i="8" a="1"/>
  <c r="C437" i="8" s="1"/>
  <c r="E437" i="8"/>
  <c r="F437" i="8" s="1"/>
  <c r="G437" i="8" s="1"/>
  <c r="C629" i="8" a="1"/>
  <c r="C629" i="8" s="1"/>
  <c r="E629" i="8"/>
  <c r="F629" i="8" s="1"/>
  <c r="G629" i="8" s="1"/>
  <c r="E672" i="8"/>
  <c r="F672" i="8" s="1"/>
  <c r="G672" i="8" s="1"/>
  <c r="E53" i="8"/>
  <c r="F53" i="8" s="1"/>
  <c r="G53" i="8" s="1"/>
  <c r="C682" i="8" a="1"/>
  <c r="C682" i="8" s="1"/>
  <c r="E682" i="8"/>
  <c r="F682" i="8" s="1"/>
  <c r="G682" i="8" s="1"/>
  <c r="C618" i="8" a="1"/>
  <c r="C618" i="8" s="1"/>
  <c r="E618" i="8"/>
  <c r="F618" i="8" s="1"/>
  <c r="G618" i="8" s="1"/>
  <c r="C506" i="8" a="1"/>
  <c r="C506" i="8" s="1"/>
  <c r="E506" i="8"/>
  <c r="F506" i="8" s="1"/>
  <c r="G506" i="8" s="1"/>
  <c r="C450" i="8" a="1"/>
  <c r="C450" i="8" s="1"/>
  <c r="E450" i="8"/>
  <c r="F450" i="8" s="1"/>
  <c r="G450" i="8" s="1"/>
  <c r="C402" i="8" a="1"/>
  <c r="C402" i="8" s="1"/>
  <c r="E402" i="8"/>
  <c r="F402" i="8" s="1"/>
  <c r="G402" i="8" s="1"/>
  <c r="C346" i="8" a="1"/>
  <c r="C346" i="8" s="1"/>
  <c r="E346" i="8"/>
  <c r="F346" i="8" s="1"/>
  <c r="G346" i="8" s="1"/>
  <c r="C290" i="8" a="1"/>
  <c r="C290" i="8" s="1"/>
  <c r="E290" i="8"/>
  <c r="F290" i="8" s="1"/>
  <c r="G290" i="8" s="1"/>
  <c r="C274" i="8" a="1"/>
  <c r="C274" i="8" s="1"/>
  <c r="E274" i="8"/>
  <c r="F274" i="8" s="1"/>
  <c r="G274" i="8" s="1"/>
  <c r="C234" i="8" a="1"/>
  <c r="C234" i="8" s="1"/>
  <c r="E234" i="8"/>
  <c r="F234" i="8" s="1"/>
  <c r="G234" i="8" s="1"/>
  <c r="C218" i="8" a="1"/>
  <c r="C218" i="8" s="1"/>
  <c r="E218" i="8"/>
  <c r="F218" i="8" s="1"/>
  <c r="G218" i="8" s="1"/>
  <c r="C210" i="8" a="1"/>
  <c r="C210" i="8" s="1"/>
  <c r="E210" i="8"/>
  <c r="F210" i="8" s="1"/>
  <c r="G210" i="8" s="1"/>
  <c r="C130" i="8" a="1"/>
  <c r="C130" i="8" s="1"/>
  <c r="E130" i="8"/>
  <c r="F130" i="8" s="1"/>
  <c r="G130" i="8" s="1"/>
  <c r="C66" i="8" a="1"/>
  <c r="C66" i="8" s="1"/>
  <c r="E66" i="8"/>
  <c r="F66" i="8" s="1"/>
  <c r="G66" i="8" s="1"/>
  <c r="C42" i="8" a="1"/>
  <c r="C42" i="8" s="1"/>
  <c r="E42" i="8"/>
  <c r="F42" i="8" s="1"/>
  <c r="G42" i="8" s="1"/>
  <c r="C890" i="8" a="1"/>
  <c r="C890" i="8" s="1"/>
  <c r="E890" i="8"/>
  <c r="F890" i="8" s="1"/>
  <c r="G890" i="8" s="1"/>
  <c r="C722" i="8" a="1"/>
  <c r="C722" i="8" s="1"/>
  <c r="E722" i="8"/>
  <c r="F722" i="8" s="1"/>
  <c r="G722" i="8" s="1"/>
  <c r="E938" i="8"/>
  <c r="F938" i="8" s="1"/>
  <c r="G938" i="8" s="1"/>
  <c r="C578" i="8" a="1"/>
  <c r="C578" i="8" s="1"/>
  <c r="E578" i="8"/>
  <c r="F578" i="8" s="1"/>
  <c r="G578" i="8" s="1"/>
  <c r="C826" i="8" a="1"/>
  <c r="C826" i="8" s="1"/>
  <c r="E826" i="8"/>
  <c r="F826" i="8" s="1"/>
  <c r="G826" i="8" s="1"/>
  <c r="C786" i="8" a="1"/>
  <c r="C786" i="8" s="1"/>
  <c r="E786" i="8"/>
  <c r="F786" i="8" s="1"/>
  <c r="G786" i="8" s="1"/>
  <c r="E562" i="8"/>
  <c r="F562" i="8" s="1"/>
  <c r="G562" i="8" s="1"/>
  <c r="E634" i="8"/>
  <c r="F634" i="8" s="1"/>
  <c r="G634" i="8" s="1"/>
  <c r="E994" i="8"/>
  <c r="F994" i="8" s="1"/>
  <c r="G994" i="8" s="1"/>
  <c r="E977" i="8"/>
  <c r="F977" i="8" s="1"/>
  <c r="G977" i="8" s="1"/>
  <c r="E953" i="8"/>
  <c r="F953" i="8" s="1"/>
  <c r="G953" i="8" s="1"/>
  <c r="E899" i="8"/>
  <c r="F899" i="8" s="1"/>
  <c r="G899" i="8" s="1"/>
  <c r="E889" i="8"/>
  <c r="F889" i="8" s="1"/>
  <c r="G889" i="8" s="1"/>
  <c r="E857" i="8"/>
  <c r="F857" i="8" s="1"/>
  <c r="G857" i="8" s="1"/>
  <c r="E793" i="8"/>
  <c r="F793" i="8" s="1"/>
  <c r="G793" i="8" s="1"/>
  <c r="E763" i="8"/>
  <c r="F763" i="8" s="1"/>
  <c r="G763" i="8" s="1"/>
  <c r="E699" i="8"/>
  <c r="F699" i="8" s="1"/>
  <c r="G699" i="8" s="1"/>
  <c r="E930" i="8"/>
  <c r="F930" i="8" s="1"/>
  <c r="G930" i="8" s="1"/>
  <c r="E882" i="8"/>
  <c r="F882" i="8" s="1"/>
  <c r="G882" i="8" s="1"/>
  <c r="E834" i="8"/>
  <c r="F834" i="8" s="1"/>
  <c r="G834" i="8" s="1"/>
  <c r="E730" i="8"/>
  <c r="F730" i="8" s="1"/>
  <c r="G730" i="8" s="1"/>
  <c r="E674" i="8"/>
  <c r="F674" i="8" s="1"/>
  <c r="G674" i="8" s="1"/>
  <c r="E626" i="8"/>
  <c r="F626" i="8" s="1"/>
  <c r="G626" i="8" s="1"/>
  <c r="E570" i="8"/>
  <c r="F570" i="8" s="1"/>
  <c r="G570" i="8" s="1"/>
  <c r="E514" i="8"/>
  <c r="F514" i="8" s="1"/>
  <c r="G514" i="8" s="1"/>
  <c r="E338" i="8"/>
  <c r="F338" i="8" s="1"/>
  <c r="G338" i="8" s="1"/>
  <c r="E282" i="8"/>
  <c r="F282" i="8" s="1"/>
  <c r="G282" i="8" s="1"/>
  <c r="E226" i="8"/>
  <c r="F226" i="8" s="1"/>
  <c r="G226" i="8" s="1"/>
  <c r="E178" i="8"/>
  <c r="F178" i="8" s="1"/>
  <c r="G178" i="8" s="1"/>
  <c r="C778" i="8" a="1"/>
  <c r="C778" i="8" s="1"/>
  <c r="E778" i="8"/>
  <c r="F778" i="8" s="1"/>
  <c r="G778" i="8" s="1"/>
  <c r="C714" i="8" a="1"/>
  <c r="C714" i="8" s="1"/>
  <c r="E714" i="8"/>
  <c r="F714" i="8" s="1"/>
  <c r="G714" i="8" s="1"/>
  <c r="C650" i="8" a="1"/>
  <c r="C650" i="8" s="1"/>
  <c r="E650" i="8"/>
  <c r="F650" i="8" s="1"/>
  <c r="G650" i="8" s="1"/>
  <c r="C586" i="8" a="1"/>
  <c r="C586" i="8" s="1"/>
  <c r="E586" i="8"/>
  <c r="F586" i="8" s="1"/>
  <c r="G586" i="8" s="1"/>
  <c r="C522" i="8" a="1"/>
  <c r="C522" i="8" s="1"/>
  <c r="E522" i="8"/>
  <c r="F522" i="8" s="1"/>
  <c r="G522" i="8" s="1"/>
  <c r="C458" i="8" a="1"/>
  <c r="C458" i="8" s="1"/>
  <c r="E458" i="8"/>
  <c r="F458" i="8" s="1"/>
  <c r="G458" i="8" s="1"/>
  <c r="C394" i="8" a="1"/>
  <c r="C394" i="8" s="1"/>
  <c r="E394" i="8"/>
  <c r="F394" i="8" s="1"/>
  <c r="G394" i="8" s="1"/>
  <c r="C330" i="8" a="1"/>
  <c r="C330" i="8" s="1"/>
  <c r="E330" i="8"/>
  <c r="F330" i="8" s="1"/>
  <c r="G330" i="8" s="1"/>
  <c r="C266" i="8" a="1"/>
  <c r="C266" i="8" s="1"/>
  <c r="E266" i="8"/>
  <c r="F266" i="8" s="1"/>
  <c r="G266" i="8" s="1"/>
  <c r="C202" i="8" a="1"/>
  <c r="C202" i="8" s="1"/>
  <c r="E202" i="8"/>
  <c r="F202" i="8" s="1"/>
  <c r="G202" i="8" s="1"/>
  <c r="C186" i="8" a="1"/>
  <c r="C186" i="8" s="1"/>
  <c r="E186" i="8"/>
  <c r="F186" i="8" s="1"/>
  <c r="G186" i="8" s="1"/>
  <c r="C170" i="8" a="1"/>
  <c r="C170" i="8" s="1"/>
  <c r="E170" i="8"/>
  <c r="F170" i="8" s="1"/>
  <c r="G170" i="8" s="1"/>
  <c r="C162" i="8" a="1"/>
  <c r="C162" i="8" s="1"/>
  <c r="E162" i="8"/>
  <c r="F162" i="8" s="1"/>
  <c r="G162" i="8" s="1"/>
  <c r="C146" i="8" a="1"/>
  <c r="C146" i="8" s="1"/>
  <c r="E146" i="8"/>
  <c r="F146" i="8" s="1"/>
  <c r="G146" i="8" s="1"/>
  <c r="C138" i="8" a="1"/>
  <c r="C138" i="8" s="1"/>
  <c r="E138" i="8"/>
  <c r="F138" i="8" s="1"/>
  <c r="G138" i="8" s="1"/>
  <c r="C122" i="8" a="1"/>
  <c r="C122" i="8" s="1"/>
  <c r="E122" i="8"/>
  <c r="F122" i="8" s="1"/>
  <c r="G122" i="8" s="1"/>
  <c r="C114" i="8" a="1"/>
  <c r="C114" i="8" s="1"/>
  <c r="E114" i="8"/>
  <c r="F114" i="8" s="1"/>
  <c r="G114" i="8" s="1"/>
  <c r="C106" i="8" a="1"/>
  <c r="C106" i="8" s="1"/>
  <c r="E106" i="8"/>
  <c r="F106" i="8" s="1"/>
  <c r="G106" i="8" s="1"/>
  <c r="C98" i="8" a="1"/>
  <c r="C98" i="8" s="1"/>
  <c r="E98" i="8"/>
  <c r="F98" i="8" s="1"/>
  <c r="G98" i="8" s="1"/>
  <c r="C82" i="8" a="1"/>
  <c r="C82" i="8" s="1"/>
  <c r="E82" i="8"/>
  <c r="F82" i="8" s="1"/>
  <c r="G82" i="8" s="1"/>
  <c r="C74" i="8" a="1"/>
  <c r="C74" i="8" s="1"/>
  <c r="E74" i="8"/>
  <c r="F74" i="8" s="1"/>
  <c r="G74" i="8" s="1"/>
  <c r="C58" i="8" a="1"/>
  <c r="C58" i="8" s="1"/>
  <c r="E58" i="8"/>
  <c r="F58" i="8" s="1"/>
  <c r="G58" i="8" s="1"/>
  <c r="C50" i="8" a="1"/>
  <c r="C50" i="8" s="1"/>
  <c r="E50" i="8"/>
  <c r="F50" i="8" s="1"/>
  <c r="G50" i="8" s="1"/>
  <c r="C906" i="8" a="1"/>
  <c r="C906" i="8" s="1"/>
  <c r="E906" i="8"/>
  <c r="F906" i="8" s="1"/>
  <c r="G906" i="8" s="1"/>
  <c r="C842" i="8" a="1"/>
  <c r="C842" i="8" s="1"/>
  <c r="E842" i="8"/>
  <c r="F842" i="8" s="1"/>
  <c r="G842" i="8" s="1"/>
  <c r="E1002" i="8"/>
  <c r="F1002" i="8" s="1"/>
  <c r="G1002" i="8" s="1"/>
  <c r="E978" i="8"/>
  <c r="F978" i="8" s="1"/>
  <c r="G978" i="8" s="1"/>
  <c r="E946" i="8"/>
  <c r="F946" i="8" s="1"/>
  <c r="G946" i="8" s="1"/>
  <c r="E898" i="8"/>
  <c r="F898" i="8" s="1"/>
  <c r="G898" i="8" s="1"/>
  <c r="E794" i="8"/>
  <c r="F794" i="8" s="1"/>
  <c r="G794" i="8" s="1"/>
  <c r="E738" i="8"/>
  <c r="F738" i="8" s="1"/>
  <c r="G738" i="8" s="1"/>
  <c r="E690" i="8"/>
  <c r="F690" i="8" s="1"/>
  <c r="G690" i="8" s="1"/>
  <c r="E642" i="8"/>
  <c r="F642" i="8" s="1"/>
  <c r="G642" i="8" s="1"/>
  <c r="E466" i="8"/>
  <c r="F466" i="8" s="1"/>
  <c r="G466" i="8" s="1"/>
  <c r="E410" i="8"/>
  <c r="F410" i="8" s="1"/>
  <c r="G410" i="8" s="1"/>
  <c r="E354" i="8"/>
  <c r="F354" i="8" s="1"/>
  <c r="G354" i="8" s="1"/>
  <c r="E298" i="8"/>
  <c r="F298" i="8" s="1"/>
  <c r="G298" i="8" s="1"/>
  <c r="E242" i="8"/>
  <c r="F242" i="8" s="1"/>
  <c r="G242" i="8" s="1"/>
  <c r="E850" i="8"/>
  <c r="F850" i="8" s="1"/>
  <c r="G850" i="8" s="1"/>
  <c r="E746" i="8"/>
  <c r="F746" i="8" s="1"/>
  <c r="G746" i="8" s="1"/>
  <c r="E698" i="8"/>
  <c r="F698" i="8" s="1"/>
  <c r="G698" i="8" s="1"/>
  <c r="E530" i="8"/>
  <c r="F530" i="8" s="1"/>
  <c r="G530" i="8" s="1"/>
  <c r="E474" i="8"/>
  <c r="F474" i="8" s="1"/>
  <c r="G474" i="8" s="1"/>
  <c r="E418" i="8"/>
  <c r="F418" i="8" s="1"/>
  <c r="G418" i="8" s="1"/>
  <c r="E362" i="8"/>
  <c r="F362" i="8" s="1"/>
  <c r="G362" i="8" s="1"/>
  <c r="E306" i="8"/>
  <c r="F306" i="8" s="1"/>
  <c r="G306" i="8" s="1"/>
  <c r="E250" i="8"/>
  <c r="F250" i="8" s="1"/>
  <c r="G250" i="8" s="1"/>
  <c r="E194" i="8"/>
  <c r="F194" i="8" s="1"/>
  <c r="G194" i="8" s="1"/>
  <c r="E154" i="8"/>
  <c r="F154" i="8" s="1"/>
  <c r="G154" i="8" s="1"/>
  <c r="E986" i="8"/>
  <c r="F986" i="8" s="1"/>
  <c r="G986" i="8" s="1"/>
  <c r="E954" i="8"/>
  <c r="F954" i="8" s="1"/>
  <c r="G954" i="8" s="1"/>
  <c r="E858" i="8"/>
  <c r="F858" i="8" s="1"/>
  <c r="G858" i="8" s="1"/>
  <c r="E802" i="8"/>
  <c r="F802" i="8" s="1"/>
  <c r="G802" i="8" s="1"/>
  <c r="E754" i="8"/>
  <c r="F754" i="8" s="1"/>
  <c r="G754" i="8" s="1"/>
  <c r="E706" i="8"/>
  <c r="F706" i="8" s="1"/>
  <c r="G706" i="8" s="1"/>
  <c r="E594" i="8"/>
  <c r="F594" i="8" s="1"/>
  <c r="G594" i="8" s="1"/>
  <c r="E538" i="8"/>
  <c r="F538" i="8" s="1"/>
  <c r="G538" i="8" s="1"/>
  <c r="E482" i="8"/>
  <c r="F482" i="8" s="1"/>
  <c r="G482" i="8" s="1"/>
  <c r="E426" i="8"/>
  <c r="F426" i="8" s="1"/>
  <c r="G426" i="8" s="1"/>
  <c r="E370" i="8"/>
  <c r="F370" i="8" s="1"/>
  <c r="G370" i="8" s="1"/>
  <c r="E314" i="8"/>
  <c r="F314" i="8" s="1"/>
  <c r="G314" i="8" s="1"/>
  <c r="E258" i="8"/>
  <c r="F258" i="8" s="1"/>
  <c r="G258" i="8" s="1"/>
  <c r="C970" i="8" a="1"/>
  <c r="C970" i="8" s="1"/>
  <c r="E970" i="8"/>
  <c r="F970" i="8" s="1"/>
  <c r="G970" i="8" s="1"/>
  <c r="E914" i="8"/>
  <c r="F914" i="8" s="1"/>
  <c r="G914" i="8" s="1"/>
  <c r="E810" i="8"/>
  <c r="F810" i="8" s="1"/>
  <c r="G810" i="8" s="1"/>
  <c r="E762" i="8"/>
  <c r="F762" i="8" s="1"/>
  <c r="G762" i="8" s="1"/>
  <c r="E658" i="8"/>
  <c r="F658" i="8" s="1"/>
  <c r="G658" i="8" s="1"/>
  <c r="E602" i="8"/>
  <c r="F602" i="8" s="1"/>
  <c r="G602" i="8" s="1"/>
  <c r="E546" i="8"/>
  <c r="F546" i="8" s="1"/>
  <c r="G546" i="8" s="1"/>
  <c r="E490" i="8"/>
  <c r="F490" i="8" s="1"/>
  <c r="G490" i="8" s="1"/>
  <c r="E434" i="8"/>
  <c r="F434" i="8" s="1"/>
  <c r="G434" i="8" s="1"/>
  <c r="E378" i="8"/>
  <c r="F378" i="8" s="1"/>
  <c r="G378" i="8" s="1"/>
  <c r="E322" i="8"/>
  <c r="F322" i="8" s="1"/>
  <c r="G322" i="8" s="1"/>
  <c r="E90" i="8"/>
  <c r="F90" i="8" s="1"/>
  <c r="G90" i="8" s="1"/>
  <c r="E962" i="8"/>
  <c r="F962" i="8" s="1"/>
  <c r="G962" i="8" s="1"/>
  <c r="E922" i="8"/>
  <c r="F922" i="8" s="1"/>
  <c r="G922" i="8" s="1"/>
  <c r="E866" i="8"/>
  <c r="F866" i="8" s="1"/>
  <c r="G866" i="8" s="1"/>
  <c r="E818" i="8"/>
  <c r="F818" i="8" s="1"/>
  <c r="G818" i="8" s="1"/>
  <c r="E770" i="8"/>
  <c r="F770" i="8" s="1"/>
  <c r="G770" i="8" s="1"/>
  <c r="E666" i="8"/>
  <c r="F666" i="8" s="1"/>
  <c r="G666" i="8" s="1"/>
  <c r="E610" i="8"/>
  <c r="F610" i="8" s="1"/>
  <c r="G610" i="8" s="1"/>
  <c r="E554" i="8"/>
  <c r="F554" i="8" s="1"/>
  <c r="G554" i="8" s="1"/>
  <c r="E498" i="8"/>
  <c r="F498" i="8" s="1"/>
  <c r="G498" i="8" s="1"/>
  <c r="E442" i="8"/>
  <c r="F442" i="8" s="1"/>
  <c r="G442" i="8" s="1"/>
  <c r="E386" i="8"/>
  <c r="F386" i="8" s="1"/>
  <c r="G386" i="8" s="1"/>
  <c r="C981" i="8" a="1"/>
  <c r="C981" i="8" s="1"/>
  <c r="E981" i="8"/>
  <c r="F981" i="8" s="1"/>
  <c r="G981" i="8" s="1"/>
  <c r="C925" i="8" a="1"/>
  <c r="C925" i="8" s="1"/>
  <c r="E925" i="8"/>
  <c r="F925" i="8" s="1"/>
  <c r="G925" i="8" s="1"/>
  <c r="E1001" i="8"/>
  <c r="F1001" i="8" s="1"/>
  <c r="G1001" i="8" s="1"/>
  <c r="E990" i="8"/>
  <c r="F990" i="8" s="1"/>
  <c r="G990" i="8" s="1"/>
  <c r="E961" i="8"/>
  <c r="F961" i="8" s="1"/>
  <c r="G961" i="8" s="1"/>
  <c r="E952" i="8"/>
  <c r="F952" i="8" s="1"/>
  <c r="G952" i="8" s="1"/>
  <c r="E861" i="8"/>
  <c r="F861" i="8" s="1"/>
  <c r="G861" i="8" s="1"/>
  <c r="E797" i="8"/>
  <c r="F797" i="8" s="1"/>
  <c r="G797" i="8" s="1"/>
  <c r="E733" i="8"/>
  <c r="F733" i="8" s="1"/>
  <c r="G733" i="8" s="1"/>
  <c r="E669" i="8"/>
  <c r="F669" i="8" s="1"/>
  <c r="G669" i="8" s="1"/>
  <c r="E975" i="8"/>
  <c r="F975" i="8" s="1"/>
  <c r="G975" i="8" s="1"/>
  <c r="E991" i="8"/>
  <c r="F991" i="8" s="1"/>
  <c r="G991" i="8" s="1"/>
  <c r="E999" i="8"/>
  <c r="F999" i="8" s="1"/>
  <c r="G999" i="8" s="1"/>
  <c r="C1004" i="8" a="1"/>
  <c r="C1004" i="8" s="1"/>
  <c r="E1004" i="8"/>
  <c r="F1004" i="8" s="1"/>
  <c r="G1004" i="8" s="1"/>
  <c r="C996" i="8" a="1"/>
  <c r="C996" i="8" s="1"/>
  <c r="E996" i="8"/>
  <c r="F996" i="8" s="1"/>
  <c r="G996" i="8" s="1"/>
  <c r="C988" i="8" a="1"/>
  <c r="C988" i="8" s="1"/>
  <c r="E988" i="8"/>
  <c r="F988" i="8" s="1"/>
  <c r="G988" i="8" s="1"/>
  <c r="C980" i="8" a="1"/>
  <c r="C980" i="8" s="1"/>
  <c r="E980" i="8"/>
  <c r="F980" i="8" s="1"/>
  <c r="G980" i="8" s="1"/>
  <c r="C972" i="8" a="1"/>
  <c r="C972" i="8" s="1"/>
  <c r="E972" i="8"/>
  <c r="F972" i="8" s="1"/>
  <c r="G972" i="8" s="1"/>
  <c r="C964" i="8" a="1"/>
  <c r="C964" i="8" s="1"/>
  <c r="E964" i="8"/>
  <c r="F964" i="8" s="1"/>
  <c r="G964" i="8" s="1"/>
  <c r="C956" i="8" a="1"/>
  <c r="C956" i="8" s="1"/>
  <c r="E956" i="8"/>
  <c r="F956" i="8" s="1"/>
  <c r="G956" i="8" s="1"/>
  <c r="C948" i="8" a="1"/>
  <c r="C948" i="8" s="1"/>
  <c r="E948" i="8"/>
  <c r="F948" i="8" s="1"/>
  <c r="G948" i="8" s="1"/>
  <c r="C940" i="8" a="1"/>
  <c r="C940" i="8" s="1"/>
  <c r="E940" i="8"/>
  <c r="F940" i="8" s="1"/>
  <c r="G940" i="8" s="1"/>
  <c r="C932" i="8" a="1"/>
  <c r="C932" i="8" s="1"/>
  <c r="E932" i="8"/>
  <c r="F932" i="8" s="1"/>
  <c r="G932" i="8" s="1"/>
  <c r="C924" i="8" a="1"/>
  <c r="C924" i="8" s="1"/>
  <c r="E924" i="8"/>
  <c r="F924" i="8" s="1"/>
  <c r="G924" i="8" s="1"/>
  <c r="C916" i="8" a="1"/>
  <c r="C916" i="8" s="1"/>
  <c r="E916" i="8"/>
  <c r="F916" i="8" s="1"/>
  <c r="G916" i="8" s="1"/>
  <c r="C908" i="8" a="1"/>
  <c r="C908" i="8" s="1"/>
  <c r="E908" i="8"/>
  <c r="F908" i="8" s="1"/>
  <c r="G908" i="8" s="1"/>
  <c r="C900" i="8" a="1"/>
  <c r="C900" i="8" s="1"/>
  <c r="E900" i="8"/>
  <c r="F900" i="8" s="1"/>
  <c r="G900" i="8" s="1"/>
  <c r="C892" i="8" a="1"/>
  <c r="C892" i="8" s="1"/>
  <c r="E892" i="8"/>
  <c r="F892" i="8" s="1"/>
  <c r="G892" i="8" s="1"/>
  <c r="C884" i="8" a="1"/>
  <c r="C884" i="8" s="1"/>
  <c r="E884" i="8"/>
  <c r="F884" i="8" s="1"/>
  <c r="G884" i="8" s="1"/>
  <c r="C876" i="8" a="1"/>
  <c r="C876" i="8" s="1"/>
  <c r="E876" i="8"/>
  <c r="F876" i="8" s="1"/>
  <c r="G876" i="8" s="1"/>
  <c r="C868" i="8" a="1"/>
  <c r="C868" i="8" s="1"/>
  <c r="E868" i="8"/>
  <c r="F868" i="8" s="1"/>
  <c r="G868" i="8" s="1"/>
  <c r="C860" i="8" a="1"/>
  <c r="C860" i="8" s="1"/>
  <c r="E860" i="8"/>
  <c r="F860" i="8" s="1"/>
  <c r="G860" i="8" s="1"/>
  <c r="C852" i="8" a="1"/>
  <c r="C852" i="8" s="1"/>
  <c r="E852" i="8"/>
  <c r="F852" i="8" s="1"/>
  <c r="G852" i="8" s="1"/>
  <c r="C844" i="8" a="1"/>
  <c r="C844" i="8" s="1"/>
  <c r="E844" i="8"/>
  <c r="F844" i="8" s="1"/>
  <c r="G844" i="8" s="1"/>
  <c r="C836" i="8" a="1"/>
  <c r="C836" i="8" s="1"/>
  <c r="E836" i="8"/>
  <c r="F836" i="8" s="1"/>
  <c r="G836" i="8" s="1"/>
  <c r="C828" i="8" a="1"/>
  <c r="C828" i="8" s="1"/>
  <c r="E828" i="8"/>
  <c r="F828" i="8" s="1"/>
  <c r="G828" i="8" s="1"/>
  <c r="C820" i="8" a="1"/>
  <c r="C820" i="8" s="1"/>
  <c r="E820" i="8"/>
  <c r="F820" i="8" s="1"/>
  <c r="G820" i="8" s="1"/>
  <c r="C812" i="8" a="1"/>
  <c r="C812" i="8" s="1"/>
  <c r="E812" i="8"/>
  <c r="F812" i="8" s="1"/>
  <c r="G812" i="8" s="1"/>
  <c r="C804" i="8" a="1"/>
  <c r="C804" i="8" s="1"/>
  <c r="E804" i="8"/>
  <c r="F804" i="8" s="1"/>
  <c r="G804" i="8" s="1"/>
  <c r="C796" i="8" a="1"/>
  <c r="C796" i="8" s="1"/>
  <c r="E796" i="8"/>
  <c r="F796" i="8" s="1"/>
  <c r="G796" i="8" s="1"/>
  <c r="C788" i="8" a="1"/>
  <c r="C788" i="8" s="1"/>
  <c r="E788" i="8"/>
  <c r="F788" i="8" s="1"/>
  <c r="G788" i="8" s="1"/>
  <c r="C780" i="8" a="1"/>
  <c r="C780" i="8" s="1"/>
  <c r="E780" i="8"/>
  <c r="F780" i="8" s="1"/>
  <c r="G780" i="8" s="1"/>
  <c r="C772" i="8" a="1"/>
  <c r="C772" i="8" s="1"/>
  <c r="E772" i="8"/>
  <c r="F772" i="8" s="1"/>
  <c r="G772" i="8" s="1"/>
  <c r="C764" i="8" a="1"/>
  <c r="C764" i="8" s="1"/>
  <c r="E764" i="8"/>
  <c r="F764" i="8" s="1"/>
  <c r="G764" i="8" s="1"/>
  <c r="C756" i="8" a="1"/>
  <c r="C756" i="8" s="1"/>
  <c r="E756" i="8"/>
  <c r="F756" i="8" s="1"/>
  <c r="G756" i="8" s="1"/>
  <c r="C748" i="8" a="1"/>
  <c r="C748" i="8" s="1"/>
  <c r="E748" i="8"/>
  <c r="F748" i="8" s="1"/>
  <c r="G748" i="8" s="1"/>
  <c r="C740" i="8" a="1"/>
  <c r="C740" i="8" s="1"/>
  <c r="E740" i="8"/>
  <c r="F740" i="8" s="1"/>
  <c r="G740" i="8" s="1"/>
  <c r="C732" i="8" a="1"/>
  <c r="C732" i="8" s="1"/>
  <c r="E732" i="8"/>
  <c r="F732" i="8" s="1"/>
  <c r="G732" i="8" s="1"/>
  <c r="C724" i="8" a="1"/>
  <c r="C724" i="8" s="1"/>
  <c r="E724" i="8"/>
  <c r="F724" i="8" s="1"/>
  <c r="G724" i="8" s="1"/>
  <c r="C716" i="8" a="1"/>
  <c r="C716" i="8" s="1"/>
  <c r="E716" i="8"/>
  <c r="F716" i="8" s="1"/>
  <c r="G716" i="8" s="1"/>
  <c r="C708" i="8" a="1"/>
  <c r="C708" i="8" s="1"/>
  <c r="E708" i="8"/>
  <c r="F708" i="8" s="1"/>
  <c r="G708" i="8" s="1"/>
  <c r="C700" i="8" a="1"/>
  <c r="C700" i="8" s="1"/>
  <c r="E700" i="8"/>
  <c r="F700" i="8" s="1"/>
  <c r="G700" i="8" s="1"/>
  <c r="C692" i="8" a="1"/>
  <c r="C692" i="8" s="1"/>
  <c r="E692" i="8"/>
  <c r="F692" i="8" s="1"/>
  <c r="G692" i="8" s="1"/>
  <c r="C684" i="8" a="1"/>
  <c r="C684" i="8" s="1"/>
  <c r="E684" i="8"/>
  <c r="F684" i="8" s="1"/>
  <c r="G684" i="8" s="1"/>
  <c r="C676" i="8" a="1"/>
  <c r="C676" i="8" s="1"/>
  <c r="E676" i="8"/>
  <c r="F676" i="8" s="1"/>
  <c r="G676" i="8" s="1"/>
  <c r="C668" i="8" a="1"/>
  <c r="C668" i="8" s="1"/>
  <c r="E668" i="8"/>
  <c r="F668" i="8" s="1"/>
  <c r="G668" i="8" s="1"/>
  <c r="C660" i="8" a="1"/>
  <c r="C660" i="8" s="1"/>
  <c r="E660" i="8"/>
  <c r="F660" i="8" s="1"/>
  <c r="G660" i="8" s="1"/>
  <c r="C652" i="8" a="1"/>
  <c r="C652" i="8" s="1"/>
  <c r="E652" i="8"/>
  <c r="F652" i="8" s="1"/>
  <c r="G652" i="8" s="1"/>
  <c r="C644" i="8" a="1"/>
  <c r="C644" i="8" s="1"/>
  <c r="E644" i="8"/>
  <c r="F644" i="8" s="1"/>
  <c r="G644" i="8" s="1"/>
  <c r="C636" i="8" a="1"/>
  <c r="C636" i="8" s="1"/>
  <c r="E636" i="8"/>
  <c r="F636" i="8" s="1"/>
  <c r="G636" i="8" s="1"/>
  <c r="C628" i="8" a="1"/>
  <c r="C628" i="8" s="1"/>
  <c r="E628" i="8"/>
  <c r="F628" i="8" s="1"/>
  <c r="G628" i="8" s="1"/>
  <c r="C620" i="8" a="1"/>
  <c r="C620" i="8" s="1"/>
  <c r="E620" i="8"/>
  <c r="F620" i="8" s="1"/>
  <c r="G620" i="8" s="1"/>
  <c r="C612" i="8" a="1"/>
  <c r="C612" i="8" s="1"/>
  <c r="E612" i="8"/>
  <c r="F612" i="8" s="1"/>
  <c r="G612" i="8" s="1"/>
  <c r="C604" i="8" a="1"/>
  <c r="C604" i="8" s="1"/>
  <c r="E604" i="8"/>
  <c r="F604" i="8" s="1"/>
  <c r="G604" i="8" s="1"/>
  <c r="C596" i="8" a="1"/>
  <c r="C596" i="8" s="1"/>
  <c r="E596" i="8"/>
  <c r="F596" i="8" s="1"/>
  <c r="G596" i="8" s="1"/>
  <c r="C588" i="8" a="1"/>
  <c r="C588" i="8" s="1"/>
  <c r="E588" i="8"/>
  <c r="F588" i="8" s="1"/>
  <c r="G588" i="8" s="1"/>
  <c r="C580" i="8" a="1"/>
  <c r="C580" i="8" s="1"/>
  <c r="E580" i="8"/>
  <c r="F580" i="8" s="1"/>
  <c r="G580" i="8" s="1"/>
  <c r="C572" i="8" a="1"/>
  <c r="C572" i="8" s="1"/>
  <c r="E572" i="8"/>
  <c r="F572" i="8" s="1"/>
  <c r="G572" i="8" s="1"/>
  <c r="C564" i="8" a="1"/>
  <c r="C564" i="8" s="1"/>
  <c r="E564" i="8"/>
  <c r="F564" i="8" s="1"/>
  <c r="G564" i="8" s="1"/>
  <c r="C556" i="8" a="1"/>
  <c r="C556" i="8" s="1"/>
  <c r="E556" i="8"/>
  <c r="F556" i="8" s="1"/>
  <c r="G556" i="8" s="1"/>
  <c r="C548" i="8" a="1"/>
  <c r="C548" i="8" s="1"/>
  <c r="E548" i="8"/>
  <c r="F548" i="8" s="1"/>
  <c r="G548" i="8" s="1"/>
  <c r="C540" i="8" a="1"/>
  <c r="C540" i="8" s="1"/>
  <c r="E540" i="8"/>
  <c r="F540" i="8" s="1"/>
  <c r="G540" i="8" s="1"/>
  <c r="C532" i="8" a="1"/>
  <c r="C532" i="8" s="1"/>
  <c r="E532" i="8"/>
  <c r="F532" i="8" s="1"/>
  <c r="G532" i="8" s="1"/>
  <c r="C524" i="8" a="1"/>
  <c r="C524" i="8" s="1"/>
  <c r="E524" i="8"/>
  <c r="F524" i="8" s="1"/>
  <c r="G524" i="8" s="1"/>
  <c r="C516" i="8" a="1"/>
  <c r="C516" i="8" s="1"/>
  <c r="E516" i="8"/>
  <c r="F516" i="8" s="1"/>
  <c r="G516" i="8" s="1"/>
  <c r="C508" i="8" a="1"/>
  <c r="C508" i="8" s="1"/>
  <c r="E508" i="8"/>
  <c r="F508" i="8" s="1"/>
  <c r="G508" i="8" s="1"/>
  <c r="C500" i="8" a="1"/>
  <c r="C500" i="8" s="1"/>
  <c r="E500" i="8"/>
  <c r="F500" i="8" s="1"/>
  <c r="G500" i="8" s="1"/>
  <c r="C492" i="8" a="1"/>
  <c r="C492" i="8" s="1"/>
  <c r="E492" i="8"/>
  <c r="F492" i="8" s="1"/>
  <c r="G492" i="8" s="1"/>
  <c r="C484" i="8" a="1"/>
  <c r="C484" i="8" s="1"/>
  <c r="E484" i="8"/>
  <c r="F484" i="8" s="1"/>
  <c r="G484" i="8" s="1"/>
  <c r="C476" i="8" a="1"/>
  <c r="C476" i="8" s="1"/>
  <c r="E476" i="8"/>
  <c r="F476" i="8" s="1"/>
  <c r="G476" i="8" s="1"/>
  <c r="C468" i="8" a="1"/>
  <c r="C468" i="8" s="1"/>
  <c r="E468" i="8"/>
  <c r="F468" i="8" s="1"/>
  <c r="G468" i="8" s="1"/>
  <c r="C460" i="8" a="1"/>
  <c r="C460" i="8" s="1"/>
  <c r="E460" i="8"/>
  <c r="F460" i="8" s="1"/>
  <c r="G460" i="8" s="1"/>
  <c r="C452" i="8" a="1"/>
  <c r="C452" i="8" s="1"/>
  <c r="E452" i="8"/>
  <c r="F452" i="8" s="1"/>
  <c r="G452" i="8" s="1"/>
  <c r="C444" i="8" a="1"/>
  <c r="C444" i="8" s="1"/>
  <c r="E444" i="8"/>
  <c r="F444" i="8" s="1"/>
  <c r="G444" i="8" s="1"/>
  <c r="C436" i="8" a="1"/>
  <c r="C436" i="8" s="1"/>
  <c r="E436" i="8"/>
  <c r="F436" i="8" s="1"/>
  <c r="G436" i="8" s="1"/>
  <c r="C428" i="8" a="1"/>
  <c r="C428" i="8" s="1"/>
  <c r="E428" i="8"/>
  <c r="F428" i="8" s="1"/>
  <c r="G428" i="8" s="1"/>
  <c r="C420" i="8" a="1"/>
  <c r="C420" i="8" s="1"/>
  <c r="E420" i="8"/>
  <c r="F420" i="8" s="1"/>
  <c r="G420" i="8" s="1"/>
  <c r="C412" i="8" a="1"/>
  <c r="C412" i="8" s="1"/>
  <c r="E412" i="8"/>
  <c r="F412" i="8" s="1"/>
  <c r="G412" i="8" s="1"/>
  <c r="C404" i="8" a="1"/>
  <c r="C404" i="8" s="1"/>
  <c r="E404" i="8"/>
  <c r="F404" i="8" s="1"/>
  <c r="G404" i="8" s="1"/>
  <c r="C396" i="8" a="1"/>
  <c r="C396" i="8" s="1"/>
  <c r="E396" i="8"/>
  <c r="F396" i="8" s="1"/>
  <c r="G396" i="8" s="1"/>
  <c r="C388" i="8" a="1"/>
  <c r="C388" i="8" s="1"/>
  <c r="E388" i="8"/>
  <c r="F388" i="8" s="1"/>
  <c r="G388" i="8" s="1"/>
  <c r="C380" i="8" a="1"/>
  <c r="C380" i="8" s="1"/>
  <c r="E380" i="8"/>
  <c r="F380" i="8" s="1"/>
  <c r="G380" i="8" s="1"/>
  <c r="C372" i="8" a="1"/>
  <c r="C372" i="8" s="1"/>
  <c r="E372" i="8"/>
  <c r="F372" i="8" s="1"/>
  <c r="G372" i="8" s="1"/>
  <c r="C364" i="8" a="1"/>
  <c r="C364" i="8" s="1"/>
  <c r="E364" i="8"/>
  <c r="F364" i="8" s="1"/>
  <c r="G364" i="8" s="1"/>
  <c r="C356" i="8" a="1"/>
  <c r="C356" i="8" s="1"/>
  <c r="E356" i="8"/>
  <c r="F356" i="8" s="1"/>
  <c r="G356" i="8" s="1"/>
  <c r="C348" i="8" a="1"/>
  <c r="C348" i="8" s="1"/>
  <c r="E348" i="8"/>
  <c r="F348" i="8" s="1"/>
  <c r="G348" i="8" s="1"/>
  <c r="C340" i="8" a="1"/>
  <c r="C340" i="8" s="1"/>
  <c r="E340" i="8"/>
  <c r="F340" i="8" s="1"/>
  <c r="G340" i="8" s="1"/>
  <c r="C332" i="8" a="1"/>
  <c r="C332" i="8" s="1"/>
  <c r="E332" i="8"/>
  <c r="F332" i="8" s="1"/>
  <c r="G332" i="8" s="1"/>
  <c r="C324" i="8" a="1"/>
  <c r="C324" i="8" s="1"/>
  <c r="E324" i="8"/>
  <c r="F324" i="8" s="1"/>
  <c r="G324" i="8" s="1"/>
  <c r="C316" i="8" a="1"/>
  <c r="C316" i="8" s="1"/>
  <c r="E316" i="8"/>
  <c r="F316" i="8" s="1"/>
  <c r="G316" i="8" s="1"/>
  <c r="C308" i="8" a="1"/>
  <c r="C308" i="8" s="1"/>
  <c r="E308" i="8"/>
  <c r="F308" i="8" s="1"/>
  <c r="G308" i="8" s="1"/>
  <c r="C300" i="8" a="1"/>
  <c r="C300" i="8" s="1"/>
  <c r="E300" i="8"/>
  <c r="F300" i="8" s="1"/>
  <c r="G300" i="8" s="1"/>
  <c r="C292" i="8" a="1"/>
  <c r="C292" i="8" s="1"/>
  <c r="E292" i="8"/>
  <c r="F292" i="8" s="1"/>
  <c r="G292" i="8" s="1"/>
  <c r="C284" i="8" a="1"/>
  <c r="C284" i="8" s="1"/>
  <c r="E284" i="8"/>
  <c r="F284" i="8" s="1"/>
  <c r="G284" i="8" s="1"/>
  <c r="C276" i="8" a="1"/>
  <c r="C276" i="8" s="1"/>
  <c r="E276" i="8"/>
  <c r="F276" i="8" s="1"/>
  <c r="G276" i="8" s="1"/>
  <c r="C268" i="8" a="1"/>
  <c r="C268" i="8" s="1"/>
  <c r="E268" i="8"/>
  <c r="F268" i="8" s="1"/>
  <c r="G268" i="8" s="1"/>
  <c r="C260" i="8" a="1"/>
  <c r="C260" i="8" s="1"/>
  <c r="E260" i="8"/>
  <c r="F260" i="8" s="1"/>
  <c r="G260" i="8" s="1"/>
  <c r="C252" i="8" a="1"/>
  <c r="C252" i="8" s="1"/>
  <c r="E252" i="8"/>
  <c r="F252" i="8" s="1"/>
  <c r="G252" i="8" s="1"/>
  <c r="C244" i="8" a="1"/>
  <c r="C244" i="8" s="1"/>
  <c r="E244" i="8"/>
  <c r="F244" i="8" s="1"/>
  <c r="G244" i="8" s="1"/>
  <c r="C236" i="8" a="1"/>
  <c r="C236" i="8" s="1"/>
  <c r="E236" i="8"/>
  <c r="F236" i="8" s="1"/>
  <c r="G236" i="8" s="1"/>
  <c r="C228" i="8" a="1"/>
  <c r="C228" i="8" s="1"/>
  <c r="E228" i="8"/>
  <c r="F228" i="8" s="1"/>
  <c r="G228" i="8" s="1"/>
  <c r="C220" i="8" a="1"/>
  <c r="C220" i="8" s="1"/>
  <c r="E220" i="8"/>
  <c r="F220" i="8" s="1"/>
  <c r="G220" i="8" s="1"/>
  <c r="C212" i="8" a="1"/>
  <c r="C212" i="8" s="1"/>
  <c r="E212" i="8"/>
  <c r="F212" i="8" s="1"/>
  <c r="G212" i="8" s="1"/>
  <c r="C204" i="8" a="1"/>
  <c r="C204" i="8" s="1"/>
  <c r="E204" i="8"/>
  <c r="F204" i="8" s="1"/>
  <c r="G204" i="8" s="1"/>
  <c r="C196" i="8" a="1"/>
  <c r="C196" i="8" s="1"/>
  <c r="E196" i="8"/>
  <c r="F196" i="8" s="1"/>
  <c r="G196" i="8" s="1"/>
  <c r="C188" i="8" a="1"/>
  <c r="C188" i="8" s="1"/>
  <c r="E188" i="8"/>
  <c r="F188" i="8" s="1"/>
  <c r="G188" i="8" s="1"/>
  <c r="C180" i="8" a="1"/>
  <c r="C180" i="8" s="1"/>
  <c r="E180" i="8"/>
  <c r="F180" i="8" s="1"/>
  <c r="G180" i="8" s="1"/>
  <c r="C172" i="8" a="1"/>
  <c r="C172" i="8" s="1"/>
  <c r="E172" i="8"/>
  <c r="F172" i="8" s="1"/>
  <c r="G172" i="8" s="1"/>
  <c r="C164" i="8" a="1"/>
  <c r="C164" i="8" s="1"/>
  <c r="E164" i="8"/>
  <c r="F164" i="8" s="1"/>
  <c r="G164" i="8" s="1"/>
  <c r="C156" i="8" a="1"/>
  <c r="C156" i="8" s="1"/>
  <c r="E156" i="8"/>
  <c r="F156" i="8" s="1"/>
  <c r="G156" i="8" s="1"/>
  <c r="C148" i="8" a="1"/>
  <c r="C148" i="8" s="1"/>
  <c r="E148" i="8"/>
  <c r="F148" i="8" s="1"/>
  <c r="G148" i="8" s="1"/>
  <c r="C140" i="8" a="1"/>
  <c r="C140" i="8" s="1"/>
  <c r="E140" i="8"/>
  <c r="F140" i="8" s="1"/>
  <c r="G140" i="8" s="1"/>
  <c r="C132" i="8" a="1"/>
  <c r="C132" i="8" s="1"/>
  <c r="E132" i="8"/>
  <c r="F132" i="8" s="1"/>
  <c r="G132" i="8" s="1"/>
  <c r="C124" i="8" a="1"/>
  <c r="C124" i="8" s="1"/>
  <c r="E124" i="8"/>
  <c r="F124" i="8" s="1"/>
  <c r="G124" i="8" s="1"/>
  <c r="C116" i="8" a="1"/>
  <c r="C116" i="8" s="1"/>
  <c r="E116" i="8"/>
  <c r="F116" i="8" s="1"/>
  <c r="G116" i="8" s="1"/>
  <c r="C108" i="8" a="1"/>
  <c r="C108" i="8" s="1"/>
  <c r="E108" i="8"/>
  <c r="F108" i="8" s="1"/>
  <c r="G108" i="8" s="1"/>
  <c r="C100" i="8" a="1"/>
  <c r="C100" i="8" s="1"/>
  <c r="E100" i="8"/>
  <c r="F100" i="8" s="1"/>
  <c r="G100" i="8" s="1"/>
  <c r="C92" i="8" a="1"/>
  <c r="C92" i="8" s="1"/>
  <c r="E92" i="8"/>
  <c r="F92" i="8" s="1"/>
  <c r="G92" i="8" s="1"/>
  <c r="C84" i="8" a="1"/>
  <c r="C84" i="8" s="1"/>
  <c r="E84" i="8"/>
  <c r="F84" i="8" s="1"/>
  <c r="G84" i="8" s="1"/>
  <c r="C76" i="8" a="1"/>
  <c r="C76" i="8" s="1"/>
  <c r="E76" i="8"/>
  <c r="F76" i="8" s="1"/>
  <c r="G76" i="8" s="1"/>
  <c r="C68" i="8" a="1"/>
  <c r="C68" i="8" s="1"/>
  <c r="E68" i="8"/>
  <c r="F68" i="8" s="1"/>
  <c r="G68" i="8" s="1"/>
  <c r="C60" i="8" a="1"/>
  <c r="C60" i="8" s="1"/>
  <c r="E60" i="8"/>
  <c r="F60" i="8" s="1"/>
  <c r="G60" i="8" s="1"/>
  <c r="C52" i="8" a="1"/>
  <c r="C52" i="8" s="1"/>
  <c r="E52" i="8"/>
  <c r="F52" i="8" s="1"/>
  <c r="G52" i="8" s="1"/>
  <c r="C44" i="8" a="1"/>
  <c r="C44" i="8" s="1"/>
  <c r="E44" i="8"/>
  <c r="F44" i="8" s="1"/>
  <c r="G44" i="8" s="1"/>
  <c r="F22" i="3"/>
  <c r="F23" i="3"/>
  <c r="F24" i="3"/>
  <c r="F25" i="3"/>
  <c r="F26" i="3"/>
  <c r="F27" i="3"/>
  <c r="F28" i="3"/>
  <c r="F29" i="3"/>
  <c r="F30" i="3"/>
  <c r="F31" i="3"/>
  <c r="F32" i="3"/>
  <c r="B10" i="3" l="1"/>
  <c r="B22" i="3"/>
  <c r="B22" i="8" s="1"/>
  <c r="D22" i="8" s="1"/>
  <c r="C22" i="8" s="1" a="1"/>
  <c r="C22" i="8" s="1"/>
  <c r="B23" i="3"/>
  <c r="B24" i="3"/>
  <c r="B24" i="8" s="1"/>
  <c r="D24" i="8" s="1"/>
  <c r="C24" i="8" s="1" a="1"/>
  <c r="C24" i="8" s="1"/>
  <c r="B25" i="3"/>
  <c r="B26" i="3"/>
  <c r="B27" i="3"/>
  <c r="B28" i="3"/>
  <c r="B28" i="8" s="1"/>
  <c r="D28" i="8" s="1"/>
  <c r="C28" i="8" s="1" a="1"/>
  <c r="C28" i="8" s="1"/>
  <c r="B29" i="3"/>
  <c r="B29" i="8" s="1"/>
  <c r="D29" i="8" s="1"/>
  <c r="C29" i="8" s="1" a="1"/>
  <c r="C29" i="8" s="1"/>
  <c r="B30" i="3"/>
  <c r="B30" i="8" s="1"/>
  <c r="D30" i="8" s="1"/>
  <c r="C30" i="8" s="1" a="1"/>
  <c r="C30" i="8" s="1"/>
  <c r="B31" i="3"/>
  <c r="B31" i="8" s="1"/>
  <c r="D31" i="8" s="1"/>
  <c r="C31" i="8" s="1" a="1"/>
  <c r="C31" i="8" s="1"/>
  <c r="B32" i="3"/>
  <c r="B32" i="8" s="1"/>
  <c r="D32" i="8" s="1"/>
  <c r="C32" i="8" s="1" a="1"/>
  <c r="C32" i="8" s="1"/>
  <c r="D37" i="8"/>
  <c r="C37" i="8" s="1" a="1"/>
  <c r="C37" i="8" s="1"/>
  <c r="D38" i="8"/>
  <c r="C38" i="8" s="1" a="1"/>
  <c r="C38" i="8" s="1"/>
  <c r="B11" i="3" l="1"/>
  <c r="B10" i="8"/>
  <c r="D10" i="8" s="1"/>
  <c r="C10" i="8" s="1" a="1"/>
  <c r="C10" i="8" s="1"/>
  <c r="B9" i="8"/>
  <c r="D9" i="8" s="1"/>
  <c r="C9" i="8" s="1" a="1"/>
  <c r="C9" i="8" s="1"/>
  <c r="E32" i="8"/>
  <c r="F32" i="8" s="1"/>
  <c r="G32" i="8" s="1"/>
  <c r="E31" i="8"/>
  <c r="F31" i="8" s="1"/>
  <c r="G31" i="8" s="1"/>
  <c r="E24" i="8"/>
  <c r="F24" i="8" s="1"/>
  <c r="G24" i="8" s="1"/>
  <c r="E38" i="8"/>
  <c r="F38" i="8" s="1"/>
  <c r="G38" i="8" s="1"/>
  <c r="E30" i="8"/>
  <c r="F30" i="8" s="1"/>
  <c r="G30" i="8" s="1"/>
  <c r="E22" i="8"/>
  <c r="F22" i="8" s="1"/>
  <c r="G22" i="8" s="1"/>
  <c r="E37" i="8"/>
  <c r="F37" i="8" s="1"/>
  <c r="G37" i="8" s="1"/>
  <c r="E29" i="8"/>
  <c r="F29" i="8" s="1"/>
  <c r="G29" i="8" s="1"/>
  <c r="E28" i="8"/>
  <c r="F28" i="8" s="1"/>
  <c r="G28" i="8" s="1"/>
  <c r="B23" i="8"/>
  <c r="D23" i="8" s="1"/>
  <c r="C23" i="8" s="1" a="1"/>
  <c r="C23" i="8" s="1"/>
  <c r="D36" i="8"/>
  <c r="C36" i="8" s="1" a="1"/>
  <c r="C36" i="8" s="1"/>
  <c r="D35" i="8"/>
  <c r="C35" i="8" s="1" a="1"/>
  <c r="C35" i="8" s="1"/>
  <c r="B27" i="8"/>
  <c r="D27" i="8" s="1"/>
  <c r="C27" i="8" s="1" a="1"/>
  <c r="C27" i="8" s="1"/>
  <c r="D34" i="8"/>
  <c r="C34" i="8" s="1" a="1"/>
  <c r="C34" i="8" s="1"/>
  <c r="B26" i="8"/>
  <c r="D26" i="8" s="1"/>
  <c r="C26" i="8" s="1" a="1"/>
  <c r="C26" i="8" s="1"/>
  <c r="D33" i="8"/>
  <c r="C33" i="8" s="1" a="1"/>
  <c r="C33" i="8" s="1"/>
  <c r="B25" i="8"/>
  <c r="D25" i="8" s="1"/>
  <c r="C25" i="8" s="1" a="1"/>
  <c r="C25" i="8" s="1"/>
  <c r="B12" i="3" l="1"/>
  <c r="B11" i="8"/>
  <c r="D11" i="8" s="1"/>
  <c r="C11" i="8" s="1" a="1"/>
  <c r="C11" i="8" s="1"/>
  <c r="E27" i="8"/>
  <c r="F27" i="8" s="1"/>
  <c r="G27" i="8" s="1"/>
  <c r="E35" i="8"/>
  <c r="F35" i="8" s="1"/>
  <c r="G35" i="8" s="1"/>
  <c r="E25" i="8"/>
  <c r="F25" i="8" s="1"/>
  <c r="G25" i="8" s="1"/>
  <c r="E23" i="8"/>
  <c r="F23" i="8" s="1"/>
  <c r="G23" i="8" s="1"/>
  <c r="E34" i="8"/>
  <c r="F34" i="8" s="1"/>
  <c r="G34" i="8" s="1"/>
  <c r="E36" i="8"/>
  <c r="F36" i="8" s="1"/>
  <c r="G36" i="8" s="1"/>
  <c r="E33" i="8"/>
  <c r="F33" i="8" s="1"/>
  <c r="G33" i="8" s="1"/>
  <c r="E26" i="8"/>
  <c r="F26" i="8" s="1"/>
  <c r="G26" i="8" s="1"/>
  <c r="B13" i="3" l="1"/>
  <c r="B12" i="8"/>
  <c r="D12" i="8" s="1"/>
  <c r="C12" i="8" s="1" a="1"/>
  <c r="C12" i="8" s="1"/>
  <c r="B14" i="3" l="1"/>
  <c r="B13" i="8"/>
  <c r="D13" i="8" s="1"/>
  <c r="C13" i="8" s="1" a="1"/>
  <c r="C13" i="8" s="1"/>
  <c r="B14" i="8" l="1"/>
  <c r="D14" i="8" s="1"/>
  <c r="C14" i="8" s="1" a="1"/>
  <c r="C14" i="8" s="1"/>
  <c r="B15" i="3"/>
  <c r="B16" i="3" l="1"/>
  <c r="B15" i="8"/>
  <c r="D15" i="8" s="1"/>
  <c r="C15" i="8" s="1" a="1"/>
  <c r="C15" i="8" s="1"/>
  <c r="B17" i="3" l="1"/>
  <c r="B16" i="8"/>
  <c r="D16" i="8" s="1"/>
  <c r="C16" i="8" s="1" a="1"/>
  <c r="C16" i="8" s="1"/>
  <c r="B18" i="3" l="1"/>
  <c r="B17" i="8"/>
  <c r="D17" i="8" s="1"/>
  <c r="C17" i="8" s="1" a="1"/>
  <c r="C17" i="8" s="1"/>
  <c r="B19" i="3" l="1"/>
  <c r="B18" i="8"/>
  <c r="D18" i="8" s="1"/>
  <c r="C18" i="8" s="1" a="1"/>
  <c r="C18" i="8" s="1"/>
  <c r="B20" i="3" l="1"/>
  <c r="B19" i="8"/>
  <c r="D19" i="8" s="1"/>
  <c r="C19" i="8" s="1" a="1"/>
  <c r="C19" i="8" s="1"/>
  <c r="B21" i="3" l="1"/>
  <c r="B21" i="8" s="1"/>
  <c r="D21" i="8" s="1"/>
  <c r="B20" i="8"/>
  <c r="D20" i="8" s="1"/>
  <c r="C20" i="8" s="1" a="1"/>
  <c r="C20" i="8" s="1"/>
  <c r="C21" i="8" l="1" a="1"/>
  <c r="C21" i="8" s="1"/>
  <c r="E11" i="8"/>
  <c r="E15" i="8"/>
  <c r="E13" i="8"/>
  <c r="E18" i="8"/>
  <c r="E12" i="8"/>
  <c r="E19" i="8"/>
  <c r="E16" i="8"/>
  <c r="E10" i="8"/>
  <c r="E17" i="8"/>
  <c r="E14" i="8"/>
  <c r="E9" i="8"/>
  <c r="F9" i="8" s="1"/>
  <c r="E20" i="8"/>
  <c r="E21" i="8"/>
  <c r="F10" i="8" l="1"/>
  <c r="F11" i="8" l="1"/>
  <c r="F12" i="8" l="1"/>
  <c r="F13" i="8" s="1"/>
  <c r="F14" i="8" l="1"/>
  <c r="F15" i="8" l="1"/>
  <c r="F16" i="8" l="1"/>
  <c r="F17" i="8" l="1"/>
  <c r="F18" i="8" l="1"/>
  <c r="F19" i="8" l="1"/>
  <c r="F20" i="8" l="1"/>
  <c r="F21" i="8" l="1"/>
  <c r="G21" i="8" s="1"/>
  <c r="F20" i="3" s="1"/>
  <c r="G17" i="8"/>
  <c r="G14" i="8"/>
  <c r="G16" i="8"/>
  <c r="F15" i="3" s="1"/>
  <c r="G13" i="8"/>
  <c r="G20" i="8"/>
  <c r="F17" i="3" s="1"/>
  <c r="G19" i="8"/>
  <c r="G10" i="8"/>
  <c r="G18" i="8"/>
  <c r="G12" i="8"/>
  <c r="G11" i="8"/>
  <c r="G15" i="8"/>
  <c r="C10" i="10"/>
  <c r="G9" i="8"/>
  <c r="F19" i="3" l="1"/>
  <c r="F16" i="3"/>
  <c r="F12" i="3"/>
  <c r="F13" i="3"/>
  <c r="F18" i="3"/>
  <c r="F21" i="3"/>
  <c r="F11" i="3"/>
  <c r="F10" i="3"/>
  <c r="F14" i="3"/>
  <c r="E19" i="10"/>
  <c r="E17" i="10"/>
  <c r="H17" i="10" s="1"/>
  <c r="E18" i="10"/>
  <c r="F9" i="3"/>
  <c r="C19" i="10"/>
  <c r="C17" i="10"/>
  <c r="C18" i="10"/>
  <c r="H18" i="10" l="1"/>
  <c r="H19" i="10" s="1"/>
  <c r="K17" i="10"/>
  <c r="K18" i="10" s="1"/>
  <c r="K19" i="10" s="1"/>
  <c r="F18" i="10"/>
  <c r="F19" i="10"/>
  <c r="F17" i="10"/>
  <c r="D18" i="10"/>
  <c r="D17" i="10"/>
  <c r="B25" i="10" s="1"/>
  <c r="D19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<sst xmlns="http://schemas.openxmlformats.org/spreadsheetml/2006/main" count="40" uniqueCount="33">
  <si>
    <t>VALOR</t>
  </si>
  <si>
    <t>Produto 1</t>
  </si>
  <si>
    <t>Produto 2</t>
  </si>
  <si>
    <t>Produto 3</t>
  </si>
  <si>
    <t>Estoque</t>
  </si>
  <si>
    <t>Descrição</t>
  </si>
  <si>
    <t>Valor em Estoque</t>
  </si>
  <si>
    <t>Ranking</t>
  </si>
  <si>
    <t>Classificação</t>
  </si>
  <si>
    <t>A</t>
  </si>
  <si>
    <t>B</t>
  </si>
  <si>
    <t>C</t>
  </si>
  <si>
    <t>Acumulado</t>
  </si>
  <si>
    <t>Produto 4</t>
  </si>
  <si>
    <t>Produto 5</t>
  </si>
  <si>
    <t>Produto 6</t>
  </si>
  <si>
    <t>Produto 7</t>
  </si>
  <si>
    <t>Produto 8</t>
  </si>
  <si>
    <t>Produto 9</t>
  </si>
  <si>
    <t>Produto 10</t>
  </si>
  <si>
    <t>Produto 11</t>
  </si>
  <si>
    <t>Produto 12</t>
  </si>
  <si>
    <t>Produto 13</t>
  </si>
  <si>
    <t xml:space="preserve">Itens </t>
  </si>
  <si>
    <t>qtd</t>
  </si>
  <si>
    <t>representatividade em valor</t>
  </si>
  <si>
    <t>CONTROLE</t>
  </si>
  <si>
    <t>Item</t>
  </si>
  <si>
    <t>Valor por item</t>
  </si>
  <si>
    <t>Representatividade</t>
  </si>
  <si>
    <t>representatividade acumulada (gráfico)</t>
  </si>
  <si>
    <t>acumulativo qtd (gráfico)</t>
  </si>
  <si>
    <t>INSERIR INFORMAÇÃO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</si>
</sst>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_-&quot;R$&quot;\ * #,##0_-;\-&quot;R$&quot;\ * #,##0_-;_-&quot;R$&quot;\ * &quot;-&quot;??_-;_-@_-"/>
    <numFmt numFmtId="165" formatCode="0.0%"/>
    <numFmt numFmtId="166" formatCode="_-&quot;R$&quot;\ * #,##0.0_-;\-&quot;R$&quot;\ * #,##0.0_-;_-&quot;R$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b/>
      <sz val="10"/>
      <color rgb="FF404040"/>
      <name val="Calibri"/>
      <family val="2"/>
    </font>
    <font>
      <b/>
      <sz val="10"/>
      <color theme="1" tint="0.249977111117893"/>
      <name val="Calibri"/>
      <family val="2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E5E8EE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5F7FB"/>
        <bgColor indexed="64"/>
      </patternFill>
    </fill>
    <fill>
      <patternFill patternType="solid">
        <fgColor rgb="FFFFBD09"/>
        <bgColor indexed="64"/>
      </patternFill>
    </fill>
  </fills>
  <borders count="13">
    <border>
      <left/>
      <right/>
      <top/>
      <bottom/>
      <diagonal/>
    </border>
    <border>
      <left style="medium">
        <color rgb="FFE5E8EE"/>
      </left>
      <right style="medium">
        <color rgb="FFE5E8EE"/>
      </right>
      <top style="medium">
        <color rgb="FFE5E8EE"/>
      </top>
      <bottom style="medium">
        <color rgb="FFE5E8EE"/>
      </bottom>
      <diagonal/>
    </border>
    <border>
      <left style="medium">
        <color rgb="FFE5E8EE"/>
      </left>
      <right style="medium">
        <color rgb="FFE5E8EE"/>
      </right>
      <top style="medium">
        <color rgb="FFE5E8EE"/>
      </top>
      <bottom/>
      <diagonal/>
    </border>
    <border>
      <left/>
      <right style="medium">
        <color rgb="FFE5E8EE"/>
      </right>
      <top/>
      <bottom style="medium">
        <color rgb="FFE5E8EE"/>
      </bottom>
      <diagonal/>
    </border>
    <border>
      <left style="medium">
        <color rgb="FFE5E8EE"/>
      </left>
      <right style="medium">
        <color rgb="FFE5E8EE"/>
      </right>
      <top/>
      <bottom style="medium">
        <color rgb="FFE5E8EE"/>
      </bottom>
      <diagonal/>
    </border>
    <border>
      <left style="medium">
        <color rgb="FFE5E8EE"/>
      </left>
      <right/>
      <top/>
      <bottom style="medium">
        <color rgb="FFE5E8EE"/>
      </bottom>
      <diagonal/>
    </border>
    <border>
      <left/>
      <right style="medium">
        <color rgb="FFE5E8EE"/>
      </right>
      <top style="medium">
        <color rgb="FFE5E8EE"/>
      </top>
      <bottom style="medium">
        <color rgb="FFE5E8EE"/>
      </bottom>
      <diagonal/>
    </border>
    <border>
      <left style="medium">
        <color rgb="FFE5E8EE"/>
      </left>
      <right/>
      <top style="medium">
        <color rgb="FFE5E8EE"/>
      </top>
      <bottom style="medium">
        <color rgb="FFE5E8EE"/>
      </bottom>
      <diagonal/>
    </border>
    <border>
      <left/>
      <right/>
      <top style="medium">
        <color rgb="FFE5E8EE"/>
      </top>
      <bottom/>
      <diagonal/>
    </border>
    <border>
      <left/>
      <right/>
      <top/>
      <bottom style="medium">
        <color rgb="FFE5E8EE"/>
      </bottom>
      <diagonal/>
    </border>
    <border>
      <left/>
      <right/>
      <top style="medium">
        <color rgb="FFE5E8EE"/>
      </top>
      <bottom style="medium">
        <color rgb="FFE5E8EE"/>
      </bottom>
      <diagonal/>
    </border>
    <border>
      <left/>
      <right style="medium">
        <color rgb="FFE5E8EE"/>
      </right>
      <top style="medium">
        <color rgb="FFE5E8EE"/>
      </top>
      <bottom/>
      <diagonal/>
    </border>
    <border>
      <left style="thick">
        <color rgb="FFE5E8EE"/>
      </left>
      <right style="thick">
        <color rgb="FFE5E8EE"/>
      </right>
      <top style="thick">
        <color rgb="FFE5E8EE"/>
      </top>
      <bottom style="thick">
        <color rgb="FFE5E8EE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44" fontId="4" fillId="4" borderId="0" xfId="1" applyFont="1" applyFill="1" applyAlignment="1">
      <alignment horizontal="center" vertical="center"/>
    </xf>
    <xf numFmtId="44" fontId="4" fillId="3" borderId="0" xfId="1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 indent="1"/>
    </xf>
    <xf numFmtId="0" fontId="4" fillId="3" borderId="0" xfId="0" applyFont="1" applyFill="1" applyAlignment="1">
      <alignment horizontal="left" vertical="center" indent="1"/>
    </xf>
    <xf numFmtId="0" fontId="2" fillId="3" borderId="0" xfId="0" applyFont="1" applyFill="1" applyAlignment="1">
      <alignment horizontal="left" vertical="center" indent="1"/>
    </xf>
    <xf numFmtId="44" fontId="2" fillId="3" borderId="0" xfId="1" applyFont="1" applyFill="1" applyAlignment="1">
      <alignment horizontal="center" vertical="center"/>
    </xf>
    <xf numFmtId="0" fontId="0" fillId="5" borderId="0" xfId="0" applyFill="1"/>
    <xf numFmtId="44" fontId="4" fillId="2" borderId="7" xfId="0" applyNumberFormat="1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 applyProtection="1">
      <alignment horizontal="center" vertical="center"/>
      <protection hidden="1"/>
    </xf>
    <xf numFmtId="9" fontId="4" fillId="3" borderId="0" xfId="2" applyFont="1" applyFill="1" applyAlignment="1">
      <alignment horizontal="center" vertical="center"/>
    </xf>
    <xf numFmtId="9" fontId="5" fillId="6" borderId="1" xfId="2" applyFont="1" applyFill="1" applyBorder="1" applyAlignment="1" applyProtection="1">
      <alignment horizontal="center" vertical="center"/>
      <protection hidden="1"/>
    </xf>
    <xf numFmtId="165" fontId="4" fillId="2" borderId="1" xfId="2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65" fontId="4" fillId="2" borderId="2" xfId="0" applyNumberFormat="1" applyFont="1" applyFill="1" applyBorder="1" applyAlignment="1">
      <alignment horizontal="center" vertical="center"/>
    </xf>
    <xf numFmtId="9" fontId="4" fillId="4" borderId="0" xfId="2" applyFont="1" applyFill="1" applyAlignment="1">
      <alignment horizontal="center" vertical="center"/>
    </xf>
    <xf numFmtId="9" fontId="2" fillId="4" borderId="4" xfId="2" applyFont="1" applyFill="1" applyBorder="1" applyAlignment="1">
      <alignment horizontal="center" vertical="center" wrapText="1"/>
    </xf>
    <xf numFmtId="9" fontId="5" fillId="6" borderId="2" xfId="2" applyFont="1" applyFill="1" applyBorder="1" applyAlignment="1" applyProtection="1">
      <alignment horizontal="center" vertical="center"/>
      <protection hidden="1"/>
    </xf>
    <xf numFmtId="165" fontId="5" fillId="6" borderId="1" xfId="2" applyNumberFormat="1" applyFont="1" applyFill="1" applyBorder="1" applyAlignment="1" applyProtection="1">
      <alignment horizontal="center" vertical="center"/>
      <protection hidden="1"/>
    </xf>
    <xf numFmtId="44" fontId="2" fillId="4" borderId="4" xfId="1" applyFont="1" applyFill="1" applyBorder="1" applyAlignment="1">
      <alignment horizontal="center" vertical="center" wrapText="1"/>
    </xf>
    <xf numFmtId="44" fontId="4" fillId="2" borderId="1" xfId="1" applyFont="1" applyFill="1" applyBorder="1" applyAlignment="1">
      <alignment horizontal="center" vertical="center"/>
    </xf>
    <xf numFmtId="44" fontId="4" fillId="2" borderId="2" xfId="1" applyFont="1" applyFill="1" applyBorder="1" applyAlignment="1">
      <alignment horizontal="center" vertical="center"/>
    </xf>
    <xf numFmtId="166" fontId="4" fillId="3" borderId="0" xfId="1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165" fontId="4" fillId="3" borderId="0" xfId="2" applyNumberFormat="1" applyFont="1" applyFill="1" applyAlignment="1">
      <alignment horizontal="center" vertical="center"/>
    </xf>
    <xf numFmtId="165" fontId="4" fillId="3" borderId="0" xfId="0" applyNumberFormat="1" applyFont="1" applyFill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44" fontId="4" fillId="2" borderId="6" xfId="1" applyFont="1" applyFill="1" applyBorder="1" applyAlignment="1">
      <alignment horizontal="center" vertical="center"/>
    </xf>
    <xf numFmtId="165" fontId="6" fillId="2" borderId="1" xfId="0" applyNumberFormat="1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>
      <alignment horizontal="center" vertical="center"/>
    </xf>
    <xf numFmtId="44" fontId="4" fillId="2" borderId="11" xfId="1" applyFont="1" applyFill="1" applyBorder="1" applyAlignment="1">
      <alignment horizontal="center" vertical="center"/>
    </xf>
    <xf numFmtId="165" fontId="6" fillId="2" borderId="2" xfId="0" applyNumberFormat="1" applyFont="1" applyFill="1" applyBorder="1" applyAlignment="1" applyProtection="1">
      <alignment horizontal="center" vertical="center"/>
      <protection hidden="1"/>
    </xf>
    <xf numFmtId="0" fontId="4" fillId="4" borderId="0" xfId="0" applyFont="1" applyFill="1" applyAlignment="1" applyProtection="1">
      <alignment horizontal="center" vertical="center"/>
      <protection locked="0"/>
    </xf>
    <xf numFmtId="164" fontId="4" fillId="4" borderId="0" xfId="1" applyNumberFormat="1" applyFont="1" applyFill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164" fontId="4" fillId="3" borderId="0" xfId="1" applyNumberFormat="1" applyFont="1" applyFill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164" fontId="2" fillId="4" borderId="5" xfId="1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left" vertical="center" indent="1"/>
      <protection locked="0"/>
    </xf>
    <xf numFmtId="1" fontId="4" fillId="2" borderId="1" xfId="0" applyNumberFormat="1" applyFont="1" applyFill="1" applyBorder="1" applyAlignment="1" applyProtection="1">
      <alignment horizontal="center" vertical="center"/>
      <protection locked="0"/>
    </xf>
    <xf numFmtId="164" fontId="4" fillId="2" borderId="7" xfId="1" applyNumberFormat="1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>
      <alignment horizontal="center" vertical="center"/>
    </xf>
    <xf numFmtId="0" fontId="0" fillId="7" borderId="0" xfId="0" applyFill="1"/>
    <xf numFmtId="0" fontId="8" fillId="8" borderId="12" xfId="0" applyFont="1" applyFill="1" applyBorder="1" applyAlignment="1" applyProtection="1">
      <alignment horizontal="center" vertical="center"/>
      <protection locked="0"/>
    </xf>
  </cellXfs>
  <cellStyles count="3">
    <cellStyle name="Moeda" xfId="1" builtinId="4"/>
    <cellStyle name="Normal" xfId="0" builtinId="0"/>
    <cellStyle name="Porcentagem" xfId="2" builtinId="5"/>
  </cellStyles>
  <dxfs count="21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rgb="FFE5E8EE"/>
        </top>
        <bottom style="medium">
          <color rgb="FFE5E8EE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numFmt numFmtId="164" formatCode="_-&quot;R$&quot;\ * #,##0_-;\-&quot;R$&quot;\ * #,##0_-;_-&quot;R$&quot;\ * &quot;-&quot;??_-;_-@_-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E5E8EE"/>
        </left>
        <right/>
        <top style="medium">
          <color rgb="FFE5E8EE"/>
        </top>
        <bottom style="medium">
          <color rgb="FFE5E8EE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numFmt numFmtId="1" formatCode="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rgb="FFE5E8EE"/>
        </right>
        <top style="medium">
          <color rgb="FFE5E8EE"/>
        </top>
        <bottom style="medium">
          <color rgb="FFE5E8EE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relativeIndent="1" justifyLastLine="0" shrinkToFit="0" readingOrder="0"/>
      <border diagonalUp="0" diagonalDown="0">
        <left style="medium">
          <color rgb="FFE5E8EE"/>
        </left>
        <right style="medium">
          <color rgb="FFE5E8EE"/>
        </right>
        <top style="medium">
          <color rgb="FFE5E8EE"/>
        </top>
        <bottom style="medium">
          <color rgb="FFE5E8EE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medium">
          <color rgb="FFE5E8EE"/>
        </top>
        <bottom style="medium">
          <color rgb="FFE5E8EE"/>
        </bottom>
      </border>
      <protection locked="1" hidden="1"/>
    </dxf>
    <dxf>
      <border>
        <top style="medium">
          <color rgb="FFE5E8EE"/>
        </top>
      </border>
    </dxf>
    <dxf>
      <border diagonalUp="0" diagonalDown="0">
        <left style="medium">
          <color rgb="FFE5E8EE"/>
        </left>
        <right style="medium">
          <color rgb="FFE5E8EE"/>
        </right>
        <top style="medium">
          <color rgb="FFE5E8EE"/>
        </top>
        <bottom style="medium">
          <color rgb="FFE5E8EE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border>
        <bottom style="medium">
          <color rgb="FFE5E8EE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rgb="FFE5E8EE"/>
        </left>
        <right style="medium">
          <color rgb="FFE5E8EE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04040"/>
        <name val="Calibri"/>
        <family val="2"/>
        <scheme val="none"/>
      </font>
      <numFmt numFmtId="13" formatCode="0%"/>
      <fill>
        <patternFill patternType="solid">
          <fgColor rgb="FF000000"/>
          <bgColor rgb="FFD9D9D9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E5E8EE"/>
        </left>
        <right style="medium">
          <color rgb="FFE5E8EE"/>
        </right>
        <top style="medium">
          <color rgb="FFE5E8EE"/>
        </top>
        <bottom style="medium">
          <color rgb="FFE5E8EE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04040"/>
        <name val="Calibri"/>
        <family val="2"/>
        <scheme val="none"/>
      </font>
      <numFmt numFmtId="13" formatCode="0%"/>
      <fill>
        <patternFill patternType="solid">
          <fgColor rgb="FF000000"/>
          <bgColor rgb="FFD9D9D9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none"/>
      </font>
      <numFmt numFmtId="165" formatCode="0.0%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E5E8EE"/>
        </left>
        <right style="medium">
          <color rgb="FFE5E8EE"/>
        </right>
        <top style="medium">
          <color rgb="FFE5E8EE"/>
        </top>
        <bottom style="medium">
          <color rgb="FFE5E8EE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rgb="FFE5E8EE"/>
        </right>
        <top style="medium">
          <color rgb="FFE5E8EE"/>
        </top>
        <bottom style="medium">
          <color rgb="FFE5E8EE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medium">
          <color rgb="FFE5E8EE"/>
        </top>
        <bottom style="medium">
          <color rgb="FFE5E8EE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medium">
          <color rgb="FFE5E8EE"/>
        </top>
        <bottom style="medium">
          <color rgb="FFE5E8EE"/>
        </bottom>
      </border>
      <protection locked="1" hidden="1"/>
    </dxf>
    <dxf>
      <border>
        <top style="medium">
          <color rgb="FFE5E8EE"/>
        </top>
      </border>
    </dxf>
    <dxf>
      <border diagonalUp="0" diagonalDown="0">
        <left style="medium">
          <color rgb="FFE5E8EE"/>
        </left>
        <right style="medium">
          <color rgb="FFE5E8EE"/>
        </right>
        <top style="medium">
          <color rgb="FFE5E8EE"/>
        </top>
        <bottom style="medium">
          <color rgb="FFE5E8EE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0404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0" indent="0" justifyLastLine="0" shrinkToFit="0" readingOrder="0"/>
      <protection locked="1" hidden="1"/>
    </dxf>
    <dxf>
      <border>
        <bottom style="medium">
          <color rgb="FFE5E8EE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rgb="FFE5E8EE"/>
        </left>
        <right style="medium">
          <color rgb="FFE5E8EE"/>
        </right>
        <top/>
        <bottom/>
      </border>
    </dxf>
  </dxfs>
  <tableStyles count="0" defaultTableStyle="TableStyleMedium2" defaultPivotStyle="PivotStyleLight16"/>
  <colors>
    <mruColors>
      <color rgb="FFFFBD09"/>
      <color rgb="FF48486A"/>
      <color rgb="FFE5E8EE"/>
      <color rgb="FF5C629E"/>
      <color rgb="FF5AAEE6"/>
      <color rgb="FFBDC7E5"/>
      <color rgb="FFEEF1F6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48486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A93-44F2-9056-7BA99972D99C}"/>
              </c:ext>
            </c:extLst>
          </c:dPt>
          <c:dPt>
            <c:idx val="1"/>
            <c:invertIfNegative val="0"/>
            <c:bubble3D val="0"/>
            <c:spPr>
              <a:solidFill>
                <a:srgbClr val="5AAE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A93-44F2-9056-7BA99972D99C}"/>
              </c:ext>
            </c:extLst>
          </c:dPt>
          <c:dPt>
            <c:idx val="2"/>
            <c:invertIfNegative val="0"/>
            <c:bubble3D val="0"/>
            <c:spPr>
              <a:solidFill>
                <a:srgbClr val="BDC7E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A93-44F2-9056-7BA99972D99C}"/>
              </c:ext>
            </c:extLst>
          </c:dPt>
          <c:cat>
            <c:numRef>
              <c:f>CONFIG!$D$17:$D$19</c:f>
              <c:numCache>
                <c:formatCode>0%</c:formatCode>
                <c:ptCount val="3"/>
                <c:pt idx="0">
                  <c:v>0.15384615384615385</c:v>
                </c:pt>
                <c:pt idx="1">
                  <c:v>0.23076923076923078</c:v>
                </c:pt>
                <c:pt idx="2">
                  <c:v>0.61538461538461542</c:v>
                </c:pt>
              </c:numCache>
            </c:numRef>
          </c:cat>
          <c:val>
            <c:numRef>
              <c:f>CONFIG!$E$17:$E$19</c:f>
              <c:numCache>
                <c:formatCode>0.0%</c:formatCode>
                <c:ptCount val="3"/>
                <c:pt idx="0">
                  <c:v>0.6094464195022854</c:v>
                </c:pt>
                <c:pt idx="1">
                  <c:v>0.26206196038598273</c:v>
                </c:pt>
                <c:pt idx="2">
                  <c:v>0.12849162011173185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3-44F2-9056-7BA99972D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"/>
        <c:overlap val="-27"/>
        <c:axId val="185209327"/>
        <c:axId val="18520849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rgbClr val="FFBD09"/>
              </a:solidFill>
              <a:round/>
            </a:ln>
            <a:effectLst/>
          </c:spPr>
          <c:marker>
            <c:symbol val="none"/>
          </c:marker>
          <c:val>
            <c:numRef>
              <c:f>CONFIG!$H$16:$H$19</c:f>
              <c:numCache>
                <c:formatCode>0.0%</c:formatCode>
                <c:ptCount val="4"/>
                <c:pt idx="0" formatCode="General">
                  <c:v>0</c:v>
                </c:pt>
                <c:pt idx="1">
                  <c:v>0.6094464195022854</c:v>
                </c:pt>
                <c:pt idx="2">
                  <c:v>0.87150837988826813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93-44F2-9056-7BA99972D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817807"/>
        <c:axId val="131820719"/>
      </c:lineChart>
      <c:catAx>
        <c:axId val="185209327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48486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5208495"/>
        <c:crosses val="autoZero"/>
        <c:auto val="1"/>
        <c:lblAlgn val="ctr"/>
        <c:lblOffset val="100"/>
        <c:noMultiLvlLbl val="0"/>
      </c:catAx>
      <c:valAx>
        <c:axId val="185208495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48486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5209327"/>
        <c:crosses val="autoZero"/>
        <c:crossBetween val="between"/>
      </c:valAx>
      <c:valAx>
        <c:axId val="131820719"/>
        <c:scaling>
          <c:orientation val="minMax"/>
          <c:max val="1"/>
        </c:scaling>
        <c:delete val="1"/>
        <c:axPos val="r"/>
        <c:numFmt formatCode="0%" sourceLinked="0"/>
        <c:majorTickMark val="out"/>
        <c:minorTickMark val="none"/>
        <c:tickLblPos val="nextTo"/>
        <c:crossAx val="131817807"/>
        <c:crosses val="max"/>
        <c:crossBetween val="between"/>
      </c:valAx>
      <c:catAx>
        <c:axId val="131817807"/>
        <c:scaling>
          <c:orientation val="minMax"/>
        </c:scaling>
        <c:delete val="1"/>
        <c:axPos val="b"/>
        <c:majorTickMark val="out"/>
        <c:minorTickMark val="none"/>
        <c:tickLblPos val="nextTo"/>
        <c:crossAx val="13182071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964713335782314E-2"/>
          <c:y val="9.8187728762045165E-2"/>
          <c:w val="0.93888888888888888"/>
          <c:h val="0.84425827093281269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CONFIG!$B$17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rgbClr val="48486A"/>
            </a:solidFill>
            <a:ln w="28575">
              <a:solidFill>
                <a:srgbClr val="EEF1F6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CONFIG!$C$17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C9-4772-A883-5A03B4BEF922}"/>
            </c:ext>
          </c:extLst>
        </c:ser>
        <c:ser>
          <c:idx val="1"/>
          <c:order val="1"/>
          <c:tx>
            <c:strRef>
              <c:f>CONFIG!$B$18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rgbClr val="5AAEE6"/>
            </a:solidFill>
            <a:ln w="28575">
              <a:solidFill>
                <a:srgbClr val="EEF1F6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CONFIG!$C$18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C9-4772-A883-5A03B4BEF922}"/>
            </c:ext>
          </c:extLst>
        </c:ser>
        <c:ser>
          <c:idx val="2"/>
          <c:order val="2"/>
          <c:tx>
            <c:strRef>
              <c:f>CONFIG!$B$19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rgbClr val="BDC7E5"/>
            </a:solidFill>
            <a:ln w="28575">
              <a:solidFill>
                <a:srgbClr val="EEF1F6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CONFIG!$C$19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C9-4772-A883-5A03B4BEF92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12740287"/>
        <c:axId val="512738207"/>
      </c:barChart>
      <c:catAx>
        <c:axId val="512740287"/>
        <c:scaling>
          <c:orientation val="minMax"/>
        </c:scaling>
        <c:delete val="1"/>
        <c:axPos val="l"/>
        <c:majorTickMark val="none"/>
        <c:minorTickMark val="none"/>
        <c:tickLblPos val="nextTo"/>
        <c:crossAx val="512738207"/>
        <c:crosses val="autoZero"/>
        <c:auto val="1"/>
        <c:lblAlgn val="ctr"/>
        <c:lblOffset val="100"/>
        <c:noMultiLvlLbl val="0"/>
      </c:catAx>
      <c:valAx>
        <c:axId val="51273820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12740287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71033783505102355"/>
          <c:y val="2.3776901963331602E-3"/>
          <c:w val="0.19904787763598514"/>
          <c:h val="0.335751306294534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2" fmlaLink="CONFIG!$D$8" max="99" min="1" page="10" val="61"/>
</file>

<file path=xl/ctrlProps/ctrlProp2.xml><?xml version="1.0" encoding="utf-8"?>
<formControlPr xmlns="http://schemas.microsoft.com/office/spreadsheetml/2009/9/main" objectType="Spin" dx="22" fmlaLink="CONFIG!$D$9" max="99" min="1" page="10" val="3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fluxodecaixa?utm_source=planilha&amp;utm_campaign=planilhaswot" TargetMode="External"/><Relationship Id="rId2" Type="http://schemas.openxmlformats.org/officeDocument/2006/relationships/hyperlink" Target="#INDEX!A1"/><Relationship Id="rId1" Type="http://schemas.openxmlformats.org/officeDocument/2006/relationships/hyperlink" Target="https://planilhacurvaabc.zeplanilha.com/" TargetMode="Externa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13" Type="http://schemas.openxmlformats.org/officeDocument/2006/relationships/image" Target="../media/image10.png"/><Relationship Id="rId3" Type="http://schemas.openxmlformats.org/officeDocument/2006/relationships/hyperlink" Target="https://zeplanilha.com/" TargetMode="External"/><Relationship Id="rId7" Type="http://schemas.openxmlformats.org/officeDocument/2006/relationships/hyperlink" Target="https://zeplanilha.com/planilhas-do-ze/planilha-excel-curva-abc-automatica/" TargetMode="External"/><Relationship Id="rId12" Type="http://schemas.openxmlformats.org/officeDocument/2006/relationships/hyperlink" Target="#ESTOQUE!A1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6.png"/><Relationship Id="rId11" Type="http://schemas.openxmlformats.org/officeDocument/2006/relationships/image" Target="../media/image9.png"/><Relationship Id="rId5" Type="http://schemas.openxmlformats.org/officeDocument/2006/relationships/image" Target="../media/image5.png"/><Relationship Id="rId10" Type="http://schemas.openxmlformats.org/officeDocument/2006/relationships/hyperlink" Target="#DASHBOARD!A1"/><Relationship Id="rId4" Type="http://schemas.openxmlformats.org/officeDocument/2006/relationships/hyperlink" Target="https://zeplanilha.com/contato/" TargetMode="External"/><Relationship Id="rId9" Type="http://schemas.openxmlformats.org/officeDocument/2006/relationships/image" Target="../media/image8.png"/><Relationship Id="rId14" Type="http://schemas.openxmlformats.org/officeDocument/2006/relationships/hyperlink" Target="#AJUDA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INDEX!A1"/><Relationship Id="rId13" Type="http://schemas.openxmlformats.org/officeDocument/2006/relationships/image" Target="../media/image10.png"/><Relationship Id="rId3" Type="http://schemas.openxmlformats.org/officeDocument/2006/relationships/chart" Target="../charts/chart2.xml"/><Relationship Id="rId7" Type="http://schemas.openxmlformats.org/officeDocument/2006/relationships/image" Target="../media/image9.png"/><Relationship Id="rId12" Type="http://schemas.openxmlformats.org/officeDocument/2006/relationships/hyperlink" Target="#ESTOQUE!A1"/><Relationship Id="rId2" Type="http://schemas.openxmlformats.org/officeDocument/2006/relationships/chart" Target="../charts/chart1.xml"/><Relationship Id="rId16" Type="http://schemas.openxmlformats.org/officeDocument/2006/relationships/image" Target="../media/image15.png"/><Relationship Id="rId1" Type="http://schemas.openxmlformats.org/officeDocument/2006/relationships/image" Target="../media/image4.png"/><Relationship Id="rId6" Type="http://schemas.openxmlformats.org/officeDocument/2006/relationships/hyperlink" Target="#DASHBOARD!A1"/><Relationship Id="rId11" Type="http://schemas.openxmlformats.org/officeDocument/2006/relationships/image" Target="../media/image13.png"/><Relationship Id="rId5" Type="http://schemas.openxmlformats.org/officeDocument/2006/relationships/image" Target="../media/image11.png"/><Relationship Id="rId15" Type="http://schemas.openxmlformats.org/officeDocument/2006/relationships/image" Target="../media/image14.png"/><Relationship Id="rId10" Type="http://schemas.openxmlformats.org/officeDocument/2006/relationships/hyperlink" Target="https://zeplanilha.com/planilhas-do-ze/planilha-excel-curva-abc-automatica/" TargetMode="External"/><Relationship Id="rId4" Type="http://schemas.openxmlformats.org/officeDocument/2006/relationships/hyperlink" Target="#'Tabela ABC'!A1"/><Relationship Id="rId9" Type="http://schemas.openxmlformats.org/officeDocument/2006/relationships/image" Target="../media/image12.png"/><Relationship Id="rId14" Type="http://schemas.openxmlformats.org/officeDocument/2006/relationships/hyperlink" Target="https://zeplanilha.com/" TargetMode="Externa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png"/><Relationship Id="rId3" Type="http://schemas.openxmlformats.org/officeDocument/2006/relationships/hyperlink" Target="#DASHBOARD!A1"/><Relationship Id="rId7" Type="http://schemas.openxmlformats.org/officeDocument/2006/relationships/hyperlink" Target="https://zeplanilha.com/planilhas-do-ze/planilha-excel-curva-abc-automatica/" TargetMode="External"/><Relationship Id="rId12" Type="http://schemas.openxmlformats.org/officeDocument/2006/relationships/image" Target="../media/image14.png"/><Relationship Id="rId2" Type="http://schemas.openxmlformats.org/officeDocument/2006/relationships/image" Target="../media/image11.png"/><Relationship Id="rId1" Type="http://schemas.openxmlformats.org/officeDocument/2006/relationships/hyperlink" Target="#'Tabela ABC'!A1"/><Relationship Id="rId6" Type="http://schemas.openxmlformats.org/officeDocument/2006/relationships/image" Target="../media/image12.png"/><Relationship Id="rId11" Type="http://schemas.openxmlformats.org/officeDocument/2006/relationships/hyperlink" Target="https://zeplanilha.com/" TargetMode="External"/><Relationship Id="rId5" Type="http://schemas.openxmlformats.org/officeDocument/2006/relationships/hyperlink" Target="#INDEX!A1"/><Relationship Id="rId10" Type="http://schemas.openxmlformats.org/officeDocument/2006/relationships/image" Target="../media/image10.png"/><Relationship Id="rId4" Type="http://schemas.openxmlformats.org/officeDocument/2006/relationships/image" Target="../media/image9.png"/><Relationship Id="rId9" Type="http://schemas.openxmlformats.org/officeDocument/2006/relationships/hyperlink" Target="#ESTOQUE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png"/><Relationship Id="rId13" Type="http://schemas.openxmlformats.org/officeDocument/2006/relationships/hyperlink" Target="#AJUDA!A1"/><Relationship Id="rId3" Type="http://schemas.openxmlformats.org/officeDocument/2006/relationships/hyperlink" Target="#DASHBOARD!A1"/><Relationship Id="rId7" Type="http://schemas.openxmlformats.org/officeDocument/2006/relationships/hyperlink" Target="https://zeplanilha.com/planilhas-do-ze/planilha-excel-curva-abc-automatica/" TargetMode="External"/><Relationship Id="rId12" Type="http://schemas.openxmlformats.org/officeDocument/2006/relationships/image" Target="../media/image14.png"/><Relationship Id="rId2" Type="http://schemas.openxmlformats.org/officeDocument/2006/relationships/image" Target="../media/image11.png"/><Relationship Id="rId1" Type="http://schemas.openxmlformats.org/officeDocument/2006/relationships/hyperlink" Target="#'Tabela ABC'!A1"/><Relationship Id="rId6" Type="http://schemas.openxmlformats.org/officeDocument/2006/relationships/image" Target="../media/image12.png"/><Relationship Id="rId11" Type="http://schemas.openxmlformats.org/officeDocument/2006/relationships/hyperlink" Target="https://zeplanilha.com/" TargetMode="External"/><Relationship Id="rId5" Type="http://schemas.openxmlformats.org/officeDocument/2006/relationships/hyperlink" Target="#INDEX!A1"/><Relationship Id="rId10" Type="http://schemas.openxmlformats.org/officeDocument/2006/relationships/image" Target="../media/image10.png"/><Relationship Id="rId4" Type="http://schemas.openxmlformats.org/officeDocument/2006/relationships/image" Target="../media/image9.png"/><Relationship Id="rId9" Type="http://schemas.openxmlformats.org/officeDocument/2006/relationships/hyperlink" Target="#ESTOQUE!A1"/><Relationship Id="rId14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28575</xdr:rowOff>
    </xdr:from>
    <xdr:to>
      <xdr:col>10</xdr:col>
      <xdr:colOff>504825</xdr:colOff>
      <xdr:row>16</xdr:row>
      <xdr:rowOff>38100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7D4A5964-4491-4522-A2B4-B2E51A894BEC}"/>
            </a:ext>
          </a:extLst>
        </xdr:cNvPr>
        <xdr:cNvGrpSpPr/>
      </xdr:nvGrpSpPr>
      <xdr:grpSpPr>
        <a:xfrm>
          <a:off x="38100" y="790575"/>
          <a:ext cx="6562725" cy="2295525"/>
          <a:chOff x="1238250" y="1352550"/>
          <a:chExt cx="6562725" cy="2295525"/>
        </a:xfrm>
      </xdr:grpSpPr>
      <xdr:grpSp>
        <xdr:nvGrpSpPr>
          <xdr:cNvPr id="3" name="Agrupar 2">
            <a:extLst>
              <a:ext uri="{FF2B5EF4-FFF2-40B4-BE49-F238E27FC236}">
                <a16:creationId xmlns:a16="http://schemas.microsoft.com/office/drawing/2014/main" id="{10FEA1F7-B04F-09D7-BB93-BF2401577AE9}"/>
              </a:ext>
            </a:extLst>
          </xdr:cNvPr>
          <xdr:cNvGrpSpPr/>
        </xdr:nvGrpSpPr>
        <xdr:grpSpPr>
          <a:xfrm>
            <a:off x="1238250" y="1352550"/>
            <a:ext cx="6515100" cy="381000"/>
            <a:chOff x="361950" y="323850"/>
            <a:chExt cx="6515100" cy="381000"/>
          </a:xfrm>
        </xdr:grpSpPr>
        <xdr:cxnSp macro="">
          <xdr:nvCxnSpPr>
            <xdr:cNvPr id="6" name="Conector reto 5">
              <a:extLst>
                <a:ext uri="{FF2B5EF4-FFF2-40B4-BE49-F238E27FC236}">
                  <a16:creationId xmlns:a16="http://schemas.microsoft.com/office/drawing/2014/main" id="{BABEEEA6-73C3-63FB-906A-97947E2AD4BB}"/>
                </a:ext>
              </a:extLst>
            </xdr:cNvPr>
            <xdr:cNvCxnSpPr/>
          </xdr:nvCxnSpPr>
          <xdr:spPr>
            <a:xfrm>
              <a:off x="6191250" y="533286"/>
              <a:ext cx="68580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7" name="CaixaDeTexto 6">
              <a:extLst>
                <a:ext uri="{FF2B5EF4-FFF2-40B4-BE49-F238E27FC236}">
                  <a16:creationId xmlns:a16="http://schemas.microsoft.com/office/drawing/2014/main" id="{CBFB7F12-C34F-31DA-BCD8-F902CAD34279}"/>
                </a:ext>
              </a:extLst>
            </xdr:cNvPr>
            <xdr:cNvSpPr txBox="1"/>
          </xdr:nvSpPr>
          <xdr:spPr>
            <a:xfrm>
              <a:off x="361950" y="323850"/>
              <a:ext cx="5753100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800" b="1" i="0" u="none" strike="noStrike">
                  <a:solidFill>
                    <a:schemeClr val="accent1">
                      <a:lumMod val="75000"/>
                    </a:schemeClr>
                  </a:solidFill>
                  <a:latin typeface="Calibri"/>
                  <a:cs typeface="Calibri"/>
                </a:rPr>
                <a:t>Por</a:t>
              </a:r>
              <a:r>
                <a:rPr lang="en-US" sz="1800" b="1" i="0" u="none" strike="noStrike" baseline="0">
                  <a:solidFill>
                    <a:schemeClr val="accent1">
                      <a:lumMod val="75000"/>
                    </a:schemeClr>
                  </a:solidFill>
                  <a:latin typeface="Calibri"/>
                  <a:cs typeface="Calibri"/>
                </a:rPr>
                <a:t> que não consigo fazer mais lançamentos?</a:t>
              </a:r>
              <a:endParaRPr lang="en-US" sz="1800" b="1" i="0" u="none" strike="noStrike">
                <a:solidFill>
                  <a:schemeClr val="accent1">
                    <a:lumMod val="7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5454DCE4-476A-CE75-5CEA-EAE6C89CC728}"/>
              </a:ext>
            </a:extLst>
          </xdr:cNvPr>
          <xdr:cNvSpPr txBox="1"/>
        </xdr:nvSpPr>
        <xdr:spPr>
          <a:xfrm>
            <a:off x="1243012" y="1647824"/>
            <a:ext cx="6557963" cy="80962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rPr>
              <a:t>Você</a:t>
            </a:r>
            <a:r>
              <a:rPr lang="en-US" sz="1100" b="0" i="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rPr>
              <a:t> está utilizando </a:t>
            </a:r>
            <a:r>
              <a:rPr lang="en-US" sz="1100" b="0" i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rPr>
              <a:t>uma versão demonstrativa. Para acessar a versão desbloqueada e com possibilidade de inserir 1.000</a:t>
            </a:r>
            <a:r>
              <a:rPr lang="en-US" sz="1100" b="0" i="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rPr>
              <a:t> lançamentos</a:t>
            </a:r>
            <a:r>
              <a:rPr lang="en-US" sz="1100" b="0" i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rPr>
              <a:t>,</a:t>
            </a:r>
            <a:r>
              <a:rPr lang="en-US" sz="1100" b="0" i="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 b="0" i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rPr>
              <a:t>realize a compra através deste link no botão abaixo.</a:t>
            </a:r>
            <a:endParaRPr lang="pt-BR" sz="1200">
              <a:solidFill>
                <a:schemeClr val="tx1">
                  <a:lumMod val="65000"/>
                  <a:lumOff val="35000"/>
                </a:schemeClr>
              </a:solidFill>
              <a:effectLst/>
            </a:endParaRPr>
          </a:p>
        </xdr:txBody>
      </xdr: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541B5E87-F2B2-723F-6672-4E53BC2B177C}"/>
              </a:ext>
            </a:extLst>
          </xdr:cNvPr>
          <xdr:cNvSpPr txBox="1"/>
        </xdr:nvSpPr>
        <xdr:spPr>
          <a:xfrm>
            <a:off x="1757363" y="3352799"/>
            <a:ext cx="3567112" cy="2952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ou acesse: </a:t>
            </a:r>
            <a:r>
              <a:rPr lang="en-US" sz="12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https://planilhacurvaabc.zeplanilha.com/</a:t>
            </a:r>
          </a:p>
        </xdr:txBody>
      </xdr:sp>
    </xdr:grpSp>
    <xdr:clientData/>
  </xdr:twoCellAnchor>
  <xdr:twoCellAnchor>
    <xdr:from>
      <xdr:col>1</xdr:col>
      <xdr:colOff>95249</xdr:colOff>
      <xdr:row>12</xdr:row>
      <xdr:rowOff>28575</xdr:rowOff>
    </xdr:from>
    <xdr:to>
      <xdr:col>6</xdr:col>
      <xdr:colOff>142874</xdr:colOff>
      <xdr:row>14</xdr:row>
      <xdr:rowOff>66675</xdr:rowOff>
    </xdr:to>
    <xdr:grpSp>
      <xdr:nvGrpSpPr>
        <xdr:cNvPr id="8" name="Agrupar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44254A-C562-4BF8-9122-D035DE2795C9}"/>
            </a:ext>
          </a:extLst>
        </xdr:cNvPr>
        <xdr:cNvGrpSpPr/>
      </xdr:nvGrpSpPr>
      <xdr:grpSpPr>
        <a:xfrm>
          <a:off x="704849" y="2314575"/>
          <a:ext cx="3095625" cy="419100"/>
          <a:chOff x="3048000" y="2857500"/>
          <a:chExt cx="2209800" cy="247650"/>
        </a:xfrm>
      </xdr:grpSpPr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BCBB27C7-ACE3-FE81-A436-296FB9E97B60}"/>
              </a:ext>
            </a:extLst>
          </xdr:cNvPr>
          <xdr:cNvSpPr/>
        </xdr:nvSpPr>
        <xdr:spPr>
          <a:xfrm>
            <a:off x="3048000" y="2857500"/>
            <a:ext cx="2209800" cy="247650"/>
          </a:xfrm>
          <a:prstGeom prst="roundRect">
            <a:avLst/>
          </a:prstGeom>
          <a:solidFill>
            <a:srgbClr val="4F46BB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921A628C-DA63-5C85-ECE1-3B81F5C33E8A}"/>
              </a:ext>
            </a:extLst>
          </xdr:cNvPr>
          <xdr:cNvSpPr txBox="1"/>
        </xdr:nvSpPr>
        <xdr:spPr>
          <a:xfrm>
            <a:off x="3162299" y="2862263"/>
            <a:ext cx="198120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400" b="1">
                <a:solidFill>
                  <a:srgbClr val="FDD692"/>
                </a:solidFill>
              </a:rPr>
              <a:t>Comprar versão desbloqueada</a:t>
            </a:r>
          </a:p>
        </xdr:txBody>
      </xdr:sp>
    </xdr:grpSp>
    <xdr:clientData/>
  </xdr:twoCellAnchor>
  <xdr:twoCellAnchor>
    <xdr:from>
      <xdr:col>0</xdr:col>
      <xdr:colOff>95250</xdr:colOff>
      <xdr:row>19</xdr:row>
      <xdr:rowOff>9525</xdr:rowOff>
    </xdr:from>
    <xdr:to>
      <xdr:col>11</xdr:col>
      <xdr:colOff>95250</xdr:colOff>
      <xdr:row>26</xdr:row>
      <xdr:rowOff>152400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A21391DE-BB20-4CC1-87FB-7D680476DEEE}"/>
            </a:ext>
          </a:extLst>
        </xdr:cNvPr>
        <xdr:cNvGrpSpPr/>
      </xdr:nvGrpSpPr>
      <xdr:grpSpPr>
        <a:xfrm>
          <a:off x="95250" y="3629025"/>
          <a:ext cx="6705600" cy="1476375"/>
          <a:chOff x="5781675" y="1123950"/>
          <a:chExt cx="6705600" cy="1476375"/>
        </a:xfrm>
      </xdr:grpSpPr>
      <xdr:sp macro="" textlink="">
        <xdr:nvSpPr>
          <xdr:cNvPr id="12" name="Retângulo: Cantos Arredondados 11">
            <a:extLst>
              <a:ext uri="{FF2B5EF4-FFF2-40B4-BE49-F238E27FC236}">
                <a16:creationId xmlns:a16="http://schemas.microsoft.com/office/drawing/2014/main" id="{3EDAE96E-2025-AE6C-20CC-035C5F7894AE}"/>
              </a:ext>
            </a:extLst>
          </xdr:cNvPr>
          <xdr:cNvSpPr/>
        </xdr:nvSpPr>
        <xdr:spPr>
          <a:xfrm>
            <a:off x="5810250" y="1123950"/>
            <a:ext cx="6677025" cy="1476375"/>
          </a:xfrm>
          <a:prstGeom prst="roundRect">
            <a:avLst>
              <a:gd name="adj" fmla="val 5699"/>
            </a:avLst>
          </a:prstGeom>
          <a:solidFill>
            <a:srgbClr val="313758"/>
          </a:solidFill>
          <a:effectLst>
            <a:outerShdw blurRad="50800" dist="38100" dir="2700000" algn="tl" rotWithShape="0">
              <a:prstClr val="black">
                <a:alpha val="2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13" name="Agrupar 12">
            <a:extLst>
              <a:ext uri="{FF2B5EF4-FFF2-40B4-BE49-F238E27FC236}">
                <a16:creationId xmlns:a16="http://schemas.microsoft.com/office/drawing/2014/main" id="{AF17196C-610B-5068-BF76-98301C5AB5A4}"/>
              </a:ext>
            </a:extLst>
          </xdr:cNvPr>
          <xdr:cNvGrpSpPr/>
        </xdr:nvGrpSpPr>
        <xdr:grpSpPr>
          <a:xfrm>
            <a:off x="5781675" y="1152525"/>
            <a:ext cx="6543675" cy="1400175"/>
            <a:chOff x="57150" y="4572000"/>
            <a:chExt cx="6543675" cy="1400175"/>
          </a:xfrm>
        </xdr:grpSpPr>
        <xdr:sp macro="" textlink="">
          <xdr:nvSpPr>
            <xdr:cNvPr id="14" name="CaixaDeTexto 13">
              <a:extLst>
                <a:ext uri="{FF2B5EF4-FFF2-40B4-BE49-F238E27FC236}">
                  <a16:creationId xmlns:a16="http://schemas.microsoft.com/office/drawing/2014/main" id="{3DB16202-17D0-D709-669F-3DAABB74B159}"/>
                </a:ext>
              </a:extLst>
            </xdr:cNvPr>
            <xdr:cNvSpPr txBox="1"/>
          </xdr:nvSpPr>
          <xdr:spPr>
            <a:xfrm>
              <a:off x="57150" y="4895849"/>
              <a:ext cx="6543675" cy="10763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100% desbloqueada. Você poderá editar tudo</a:t>
              </a:r>
              <a:r>
                <a:rPr lang="en-US" sz="1200" b="0" i="0" u="none" strike="noStrike" baseline="0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 Inserir logotipo, alterar textos e fórmulas, etc.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 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Não 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é necessário fazer uma assinatura mensal. </a:t>
              </a:r>
              <a:r>
                <a:rPr lang="en-US" sz="1200" b="1" i="0" u="sng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Pagamento Único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O envio é 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imediato após o pagamento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 Nosso sistema é automatizado e irá enviar para seu email.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</a:t>
              </a:r>
              <a:r>
                <a:rPr lang="pt-BR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Você não deve utilizar em Google Drive / Google Sheets / Excel Online / Numbers / LibreOffice.</a:t>
              </a:r>
              <a:br>
                <a:rPr lang="pt-BR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Vitalícia, portanto não expira. 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endParaRPr lang="en-US" sz="1200" b="0" i="0" u="none" strike="noStrike">
                <a:solidFill>
                  <a:schemeClr val="bg1">
                    <a:lumMod val="85000"/>
                  </a:schemeClr>
                </a:solidFill>
                <a:latin typeface="Calibri"/>
                <a:ea typeface="+mn-ea"/>
                <a:cs typeface="Calibri"/>
              </a:endParaRPr>
            </a:p>
          </xdr:txBody>
        </xdr:sp>
        <xdr:sp macro="" textlink="">
          <xdr:nvSpPr>
            <xdr:cNvPr id="15" name="CaixaDeTexto 14">
              <a:extLst>
                <a:ext uri="{FF2B5EF4-FFF2-40B4-BE49-F238E27FC236}">
                  <a16:creationId xmlns:a16="http://schemas.microsoft.com/office/drawing/2014/main" id="{09BDA8E6-C82C-1772-2090-D6192BA29921}"/>
                </a:ext>
              </a:extLst>
            </xdr:cNvPr>
            <xdr:cNvSpPr txBox="1"/>
          </xdr:nvSpPr>
          <xdr:spPr>
            <a:xfrm>
              <a:off x="104774" y="4572000"/>
              <a:ext cx="37052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cs typeface="Calibri"/>
                </a:rPr>
                <a:t>Resumo da Planilha Desbloqueada</a:t>
              </a:r>
            </a:p>
          </xdr:txBody>
        </xdr:sp>
      </xdr:grpSp>
    </xdr:grpSp>
    <xdr:clientData/>
  </xdr:twoCellAnchor>
  <xdr:twoCellAnchor>
    <xdr:from>
      <xdr:col>3</xdr:col>
      <xdr:colOff>28575</xdr:colOff>
      <xdr:row>0</xdr:row>
      <xdr:rowOff>190499</xdr:rowOff>
    </xdr:from>
    <xdr:to>
      <xdr:col>8</xdr:col>
      <xdr:colOff>219075</xdr:colOff>
      <xdr:row>2</xdr:row>
      <xdr:rowOff>161924</xdr:rowOff>
    </xdr:to>
    <xdr:grpSp>
      <xdr:nvGrpSpPr>
        <xdr:cNvPr id="16" name="Agrupar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8FAC7B5-BC79-4C18-BDB6-55D1AB372EEC}"/>
            </a:ext>
          </a:extLst>
        </xdr:cNvPr>
        <xdr:cNvGrpSpPr/>
      </xdr:nvGrpSpPr>
      <xdr:grpSpPr>
        <a:xfrm>
          <a:off x="1857375" y="190499"/>
          <a:ext cx="3238500" cy="352425"/>
          <a:chOff x="2709430" y="4109820"/>
          <a:chExt cx="2222876" cy="352425"/>
        </a:xfrm>
      </xdr:grpSpPr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D3A3A044-8699-3FCC-0435-FB12D9093A9F}"/>
              </a:ext>
            </a:extLst>
          </xdr:cNvPr>
          <xdr:cNvSpPr/>
        </xdr:nvSpPr>
        <xdr:spPr>
          <a:xfrm>
            <a:off x="2709430" y="4109820"/>
            <a:ext cx="2222876" cy="352425"/>
          </a:xfrm>
          <a:prstGeom prst="roundRect">
            <a:avLst/>
          </a:prstGeom>
          <a:solidFill>
            <a:srgbClr val="313758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8ABC4977-BC20-801E-8C60-773646443FA3}"/>
              </a:ext>
            </a:extLst>
          </xdr:cNvPr>
          <xdr:cNvSpPr txBox="1"/>
        </xdr:nvSpPr>
        <xdr:spPr>
          <a:xfrm>
            <a:off x="2823729" y="4166970"/>
            <a:ext cx="198120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000" b="1">
                <a:solidFill>
                  <a:srgbClr val="FDD692"/>
                </a:solidFill>
              </a:rPr>
              <a:t>Clique aqui para retornar </a:t>
            </a:r>
          </a:p>
        </xdr:txBody>
      </xdr:sp>
    </xdr:grpSp>
    <xdr:clientData/>
  </xdr:twoCellAnchor>
  <xdr:twoCellAnchor>
    <xdr:from>
      <xdr:col>11</xdr:col>
      <xdr:colOff>323850</xdr:colOff>
      <xdr:row>3</xdr:row>
      <xdr:rowOff>85725</xdr:rowOff>
    </xdr:from>
    <xdr:to>
      <xdr:col>20</xdr:col>
      <xdr:colOff>171450</xdr:colOff>
      <xdr:row>6</xdr:row>
      <xdr:rowOff>114300</xdr:rowOff>
    </xdr:to>
    <xdr:grpSp>
      <xdr:nvGrpSpPr>
        <xdr:cNvPr id="19" name="Agrupar 18">
          <a:extLst>
            <a:ext uri="{FF2B5EF4-FFF2-40B4-BE49-F238E27FC236}">
              <a16:creationId xmlns:a16="http://schemas.microsoft.com/office/drawing/2014/main" id="{12DF9DA2-27E2-413A-BA5F-83427ACC401C}"/>
            </a:ext>
          </a:extLst>
        </xdr:cNvPr>
        <xdr:cNvGrpSpPr/>
      </xdr:nvGrpSpPr>
      <xdr:grpSpPr>
        <a:xfrm>
          <a:off x="7029450" y="657225"/>
          <a:ext cx="5334000" cy="600075"/>
          <a:chOff x="1238250" y="1352550"/>
          <a:chExt cx="5334000" cy="600075"/>
        </a:xfrm>
      </xdr:grpSpPr>
      <xdr:grpSp>
        <xdr:nvGrpSpPr>
          <xdr:cNvPr id="20" name="Agrupar 19">
            <a:extLst>
              <a:ext uri="{FF2B5EF4-FFF2-40B4-BE49-F238E27FC236}">
                <a16:creationId xmlns:a16="http://schemas.microsoft.com/office/drawing/2014/main" id="{D9CD4825-9487-1ECB-D1A1-6D50946884E8}"/>
              </a:ext>
            </a:extLst>
          </xdr:cNvPr>
          <xdr:cNvGrpSpPr/>
        </xdr:nvGrpSpPr>
        <xdr:grpSpPr>
          <a:xfrm>
            <a:off x="1238250" y="1352550"/>
            <a:ext cx="5334000" cy="381000"/>
            <a:chOff x="361950" y="323850"/>
            <a:chExt cx="5334000" cy="381000"/>
          </a:xfrm>
        </xdr:grpSpPr>
        <xdr:cxnSp macro="">
          <xdr:nvCxnSpPr>
            <xdr:cNvPr id="22" name="Conector reto 21">
              <a:extLst>
                <a:ext uri="{FF2B5EF4-FFF2-40B4-BE49-F238E27FC236}">
                  <a16:creationId xmlns:a16="http://schemas.microsoft.com/office/drawing/2014/main" id="{0FEB5F30-F8C8-7180-8715-8851BF3F1469}"/>
                </a:ext>
              </a:extLst>
            </xdr:cNvPr>
            <xdr:cNvCxnSpPr/>
          </xdr:nvCxnSpPr>
          <xdr:spPr>
            <a:xfrm>
              <a:off x="4457700" y="533286"/>
              <a:ext cx="12382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3" name="CaixaDeTexto 22">
              <a:extLst>
                <a:ext uri="{FF2B5EF4-FFF2-40B4-BE49-F238E27FC236}">
                  <a16:creationId xmlns:a16="http://schemas.microsoft.com/office/drawing/2014/main" id="{3732B16C-ED90-8F9A-1E12-60F356207E00}"/>
                </a:ext>
              </a:extLst>
            </xdr:cNvPr>
            <xdr:cNvSpPr txBox="1"/>
          </xdr:nvSpPr>
          <xdr:spPr>
            <a:xfrm>
              <a:off x="361950" y="323850"/>
              <a:ext cx="45053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Na versão desbloqueada</a:t>
              </a:r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 é possível inserir o logotipo?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1" name="CaixaDeTexto 20">
            <a:extLst>
              <a:ext uri="{FF2B5EF4-FFF2-40B4-BE49-F238E27FC236}">
                <a16:creationId xmlns:a16="http://schemas.microsoft.com/office/drawing/2014/main" id="{CD8FB900-44EB-6BEA-29B5-183646F89AD2}"/>
              </a:ext>
            </a:extLst>
          </xdr:cNvPr>
          <xdr:cNvSpPr txBox="1"/>
        </xdr:nvSpPr>
        <xdr:spPr>
          <a:xfrm>
            <a:off x="1243012" y="1647824"/>
            <a:ext cx="4614863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Sim. A planilha é enviada 100% desbloqueada. 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pode editar tudo!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12</xdr:row>
      <xdr:rowOff>104775</xdr:rowOff>
    </xdr:from>
    <xdr:to>
      <xdr:col>20</xdr:col>
      <xdr:colOff>180975</xdr:colOff>
      <xdr:row>15</xdr:row>
      <xdr:rowOff>133350</xdr:rowOff>
    </xdr:to>
    <xdr:grpSp>
      <xdr:nvGrpSpPr>
        <xdr:cNvPr id="24" name="Agrupar 23">
          <a:extLst>
            <a:ext uri="{FF2B5EF4-FFF2-40B4-BE49-F238E27FC236}">
              <a16:creationId xmlns:a16="http://schemas.microsoft.com/office/drawing/2014/main" id="{41B09F97-503F-43C4-8EAC-6348E1656AF2}"/>
            </a:ext>
          </a:extLst>
        </xdr:cNvPr>
        <xdr:cNvGrpSpPr/>
      </xdr:nvGrpSpPr>
      <xdr:grpSpPr>
        <a:xfrm>
          <a:off x="7029450" y="2390775"/>
          <a:ext cx="5343525" cy="600075"/>
          <a:chOff x="1238250" y="1352550"/>
          <a:chExt cx="5343525" cy="600075"/>
        </a:xfrm>
      </xdr:grpSpPr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F87623D3-3EFE-CFA6-9EBE-F4819B1EE5DA}"/>
              </a:ext>
            </a:extLst>
          </xdr:cNvPr>
          <xdr:cNvGrpSpPr/>
        </xdr:nvGrpSpPr>
        <xdr:grpSpPr>
          <a:xfrm>
            <a:off x="1238250" y="1352550"/>
            <a:ext cx="5343525" cy="381000"/>
            <a:chOff x="361950" y="323850"/>
            <a:chExt cx="5343525" cy="381000"/>
          </a:xfrm>
        </xdr:grpSpPr>
        <xdr:cxnSp macro="">
          <xdr:nvCxnSpPr>
            <xdr:cNvPr id="27" name="Conector reto 26">
              <a:extLst>
                <a:ext uri="{FF2B5EF4-FFF2-40B4-BE49-F238E27FC236}">
                  <a16:creationId xmlns:a16="http://schemas.microsoft.com/office/drawing/2014/main" id="{7282FFBA-A8E3-FAD8-1997-5C78D73357E4}"/>
                </a:ext>
              </a:extLst>
            </xdr:cNvPr>
            <xdr:cNvCxnSpPr/>
          </xdr:nvCxnSpPr>
          <xdr:spPr>
            <a:xfrm>
              <a:off x="2000250" y="533286"/>
              <a:ext cx="37052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8" name="CaixaDeTexto 27">
              <a:extLst>
                <a:ext uri="{FF2B5EF4-FFF2-40B4-BE49-F238E27FC236}">
                  <a16:creationId xmlns:a16="http://schemas.microsoft.com/office/drawing/2014/main" id="{E89EEDDF-E89E-33DB-A258-B53FB0B1A1E1}"/>
                </a:ext>
              </a:extLst>
            </xdr:cNvPr>
            <xdr:cNvSpPr txBox="1"/>
          </xdr:nvSpPr>
          <xdr:spPr>
            <a:xfrm>
              <a:off x="361950" y="323850"/>
              <a:ext cx="399097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Tem mensalidade?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6" name="CaixaDeTexto 25">
            <a:extLst>
              <a:ext uri="{FF2B5EF4-FFF2-40B4-BE49-F238E27FC236}">
                <a16:creationId xmlns:a16="http://schemas.microsoft.com/office/drawing/2014/main" id="{749F422B-58FB-6D91-17FE-1FD8C4E12991}"/>
              </a:ext>
            </a:extLst>
          </xdr:cNvPr>
          <xdr:cNvSpPr txBox="1"/>
        </xdr:nvSpPr>
        <xdr:spPr>
          <a:xfrm>
            <a:off x="1243012" y="1647824"/>
            <a:ext cx="3567113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Não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temos mensalidade. Pagamento único.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7</xdr:row>
      <xdr:rowOff>123825</xdr:rowOff>
    </xdr:from>
    <xdr:to>
      <xdr:col>20</xdr:col>
      <xdr:colOff>257175</xdr:colOff>
      <xdr:row>12</xdr:row>
      <xdr:rowOff>66675</xdr:rowOff>
    </xdr:to>
    <xdr:grpSp>
      <xdr:nvGrpSpPr>
        <xdr:cNvPr id="29" name="Agrupar 28">
          <a:extLst>
            <a:ext uri="{FF2B5EF4-FFF2-40B4-BE49-F238E27FC236}">
              <a16:creationId xmlns:a16="http://schemas.microsoft.com/office/drawing/2014/main" id="{EE85DB77-0709-45E4-BD06-6FD17ABC7A20}"/>
            </a:ext>
          </a:extLst>
        </xdr:cNvPr>
        <xdr:cNvGrpSpPr/>
      </xdr:nvGrpSpPr>
      <xdr:grpSpPr>
        <a:xfrm>
          <a:off x="7029450" y="1457325"/>
          <a:ext cx="5419725" cy="895350"/>
          <a:chOff x="1238250" y="1352550"/>
          <a:chExt cx="5419725" cy="895350"/>
        </a:xfrm>
      </xdr:grpSpPr>
      <xdr:grpSp>
        <xdr:nvGrpSpPr>
          <xdr:cNvPr id="30" name="Agrupar 29">
            <a:extLst>
              <a:ext uri="{FF2B5EF4-FFF2-40B4-BE49-F238E27FC236}">
                <a16:creationId xmlns:a16="http://schemas.microsoft.com/office/drawing/2014/main" id="{81696041-6C3A-E4E8-736C-5B78784FB8A2}"/>
              </a:ext>
            </a:extLst>
          </xdr:cNvPr>
          <xdr:cNvGrpSpPr/>
        </xdr:nvGrpSpPr>
        <xdr:grpSpPr>
          <a:xfrm>
            <a:off x="1238250" y="1352550"/>
            <a:ext cx="5372100" cy="381000"/>
            <a:chOff x="361950" y="323850"/>
            <a:chExt cx="5372100" cy="381000"/>
          </a:xfrm>
        </xdr:grpSpPr>
        <xdr:cxnSp macro="">
          <xdr:nvCxnSpPr>
            <xdr:cNvPr id="32" name="Conector reto 31">
              <a:extLst>
                <a:ext uri="{FF2B5EF4-FFF2-40B4-BE49-F238E27FC236}">
                  <a16:creationId xmlns:a16="http://schemas.microsoft.com/office/drawing/2014/main" id="{0B164C3E-B7BE-F1C7-6E79-55745A3D4111}"/>
                </a:ext>
              </a:extLst>
            </xdr:cNvPr>
            <xdr:cNvCxnSpPr/>
          </xdr:nvCxnSpPr>
          <xdr:spPr>
            <a:xfrm>
              <a:off x="4800600" y="533286"/>
              <a:ext cx="9334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3" name="CaixaDeTexto 32">
              <a:extLst>
                <a:ext uri="{FF2B5EF4-FFF2-40B4-BE49-F238E27FC236}">
                  <a16:creationId xmlns:a16="http://schemas.microsoft.com/office/drawing/2014/main" id="{FCCA8EF6-18E7-C6E4-630F-8ED2F96732D2}"/>
                </a:ext>
              </a:extLst>
            </xdr:cNvPr>
            <xdr:cNvSpPr txBox="1"/>
          </xdr:nvSpPr>
          <xdr:spPr>
            <a:xfrm>
              <a:off x="361950" y="323850"/>
              <a:ext cx="46958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Após o pagamento, em quanto tempo recebo a planilha?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31" name="CaixaDeTexto 30">
            <a:extLst>
              <a:ext uri="{FF2B5EF4-FFF2-40B4-BE49-F238E27FC236}">
                <a16:creationId xmlns:a16="http://schemas.microsoft.com/office/drawing/2014/main" id="{89CEEC77-5E3D-307D-E9F5-21DEDF2EC75D}"/>
              </a:ext>
            </a:extLst>
          </xdr:cNvPr>
          <xdr:cNvSpPr txBox="1"/>
        </xdr:nvSpPr>
        <xdr:spPr>
          <a:xfrm>
            <a:off x="1243012" y="1647824"/>
            <a:ext cx="5414963" cy="6000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recebe imediatamente a planilha após a confirmação do pagamento. Nosso sistema é automizado.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16</xdr:row>
      <xdr:rowOff>142875</xdr:rowOff>
    </xdr:from>
    <xdr:to>
      <xdr:col>21</xdr:col>
      <xdr:colOff>157162</xdr:colOff>
      <xdr:row>19</xdr:row>
      <xdr:rowOff>171450</xdr:rowOff>
    </xdr:to>
    <xdr:grpSp>
      <xdr:nvGrpSpPr>
        <xdr:cNvPr id="34" name="Agrupar 33">
          <a:extLst>
            <a:ext uri="{FF2B5EF4-FFF2-40B4-BE49-F238E27FC236}">
              <a16:creationId xmlns:a16="http://schemas.microsoft.com/office/drawing/2014/main" id="{06ED740A-0D31-451D-B2C8-6A5DF2FCEBF2}"/>
            </a:ext>
          </a:extLst>
        </xdr:cNvPr>
        <xdr:cNvGrpSpPr/>
      </xdr:nvGrpSpPr>
      <xdr:grpSpPr>
        <a:xfrm>
          <a:off x="7029450" y="3190875"/>
          <a:ext cx="5929312" cy="600075"/>
          <a:chOff x="1238250" y="1352550"/>
          <a:chExt cx="5929312" cy="600075"/>
        </a:xfrm>
      </xdr:grpSpPr>
      <xdr:grpSp>
        <xdr:nvGrpSpPr>
          <xdr:cNvPr id="35" name="Agrupar 34">
            <a:extLst>
              <a:ext uri="{FF2B5EF4-FFF2-40B4-BE49-F238E27FC236}">
                <a16:creationId xmlns:a16="http://schemas.microsoft.com/office/drawing/2014/main" id="{37AF0653-DA75-C3B0-8BF5-FD595B7C4A83}"/>
              </a:ext>
            </a:extLst>
          </xdr:cNvPr>
          <xdr:cNvGrpSpPr/>
        </xdr:nvGrpSpPr>
        <xdr:grpSpPr>
          <a:xfrm>
            <a:off x="1238250" y="1352550"/>
            <a:ext cx="5929312" cy="381000"/>
            <a:chOff x="361950" y="323850"/>
            <a:chExt cx="5929312" cy="381000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491F18A-CA02-AA05-B05E-E0F3C961D938}"/>
                </a:ext>
              </a:extLst>
            </xdr:cNvPr>
            <xdr:cNvCxnSpPr/>
          </xdr:nvCxnSpPr>
          <xdr:spPr>
            <a:xfrm>
              <a:off x="2124075" y="533286"/>
              <a:ext cx="36290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8" name="CaixaDeTexto 37">
              <a:extLst>
                <a:ext uri="{FF2B5EF4-FFF2-40B4-BE49-F238E27FC236}">
                  <a16:creationId xmlns:a16="http://schemas.microsoft.com/office/drawing/2014/main" id="{071B8B61-38EB-26C3-0F47-709A31F25FE7}"/>
                </a:ext>
              </a:extLst>
            </xdr:cNvPr>
            <xdr:cNvSpPr txBox="1"/>
          </xdr:nvSpPr>
          <xdr:spPr>
            <a:xfrm>
              <a:off x="361950" y="323850"/>
              <a:ext cx="5929312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Posso pagar por PIX?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36" name="CaixaDeTexto 35">
            <a:extLst>
              <a:ext uri="{FF2B5EF4-FFF2-40B4-BE49-F238E27FC236}">
                <a16:creationId xmlns:a16="http://schemas.microsoft.com/office/drawing/2014/main" id="{091D6730-3732-AABF-C243-1276CD819650}"/>
              </a:ext>
            </a:extLst>
          </xdr:cNvPr>
          <xdr:cNvSpPr txBox="1"/>
        </xdr:nvSpPr>
        <xdr:spPr>
          <a:xfrm>
            <a:off x="1243013" y="1647824"/>
            <a:ext cx="5195888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Sim. Temos também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Cartão de Crédito.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21</xdr:row>
      <xdr:rowOff>38100</xdr:rowOff>
    </xdr:from>
    <xdr:to>
      <xdr:col>20</xdr:col>
      <xdr:colOff>180975</xdr:colOff>
      <xdr:row>23</xdr:row>
      <xdr:rowOff>38100</xdr:rowOff>
    </xdr:to>
    <xdr:grpSp>
      <xdr:nvGrpSpPr>
        <xdr:cNvPr id="39" name="Agrupar 38">
          <a:extLst>
            <a:ext uri="{FF2B5EF4-FFF2-40B4-BE49-F238E27FC236}">
              <a16:creationId xmlns:a16="http://schemas.microsoft.com/office/drawing/2014/main" id="{90EA361F-EB8B-4FD7-BE7B-88E398EAE6E4}"/>
            </a:ext>
          </a:extLst>
        </xdr:cNvPr>
        <xdr:cNvGrpSpPr/>
      </xdr:nvGrpSpPr>
      <xdr:grpSpPr>
        <a:xfrm>
          <a:off x="7029450" y="4038600"/>
          <a:ext cx="5343525" cy="381000"/>
          <a:chOff x="361950" y="323850"/>
          <a:chExt cx="5343525" cy="381000"/>
        </a:xfrm>
      </xdr:grpSpPr>
      <xdr:cxnSp macro="">
        <xdr:nvCxnSpPr>
          <xdr:cNvPr id="40" name="Conector reto 39">
            <a:extLst>
              <a:ext uri="{FF2B5EF4-FFF2-40B4-BE49-F238E27FC236}">
                <a16:creationId xmlns:a16="http://schemas.microsoft.com/office/drawing/2014/main" id="{590760A0-6B4F-4374-D3CE-D5F8DF52EC4C}"/>
              </a:ext>
            </a:extLst>
          </xdr:cNvPr>
          <xdr:cNvCxnSpPr/>
        </xdr:nvCxnSpPr>
        <xdr:spPr>
          <a:xfrm>
            <a:off x="4438650" y="533286"/>
            <a:ext cx="1266825" cy="0"/>
          </a:xfrm>
          <a:prstGeom prst="line">
            <a:avLst/>
          </a:prstGeom>
          <a:ln>
            <a:solidFill>
              <a:schemeClr val="bg1">
                <a:lumMod val="50000"/>
                <a:alpha val="7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1" name="CaixaDeTexto 40">
            <a:extLst>
              <a:ext uri="{FF2B5EF4-FFF2-40B4-BE49-F238E27FC236}">
                <a16:creationId xmlns:a16="http://schemas.microsoft.com/office/drawing/2014/main" id="{9240BA49-7F9B-D172-DCC1-ECFF25407841}"/>
              </a:ext>
            </a:extLst>
          </xdr:cNvPr>
          <xdr:cNvSpPr txBox="1"/>
        </xdr:nvSpPr>
        <xdr:spPr>
          <a:xfrm>
            <a:off x="361950" y="323850"/>
            <a:ext cx="4105275" cy="3810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en-US" sz="1400" b="1" i="0" u="none" strike="noStrike" baseline="0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rPr>
              <a:t>Há alguma planilha profissional para </a:t>
            </a:r>
            <a:r>
              <a:rPr lang="en-US" sz="1400" b="1" i="0" u="sng" strike="noStrike" baseline="0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rPr>
              <a:t>Fluxo de Caixa</a:t>
            </a:r>
            <a:r>
              <a:rPr lang="en-US" sz="1400" b="1" i="0" u="none" strike="noStrike" baseline="0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rPr>
              <a:t>?</a:t>
            </a:r>
            <a:endParaRPr lang="en-US" sz="14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cs typeface="Calibri"/>
            </a:endParaRPr>
          </a:p>
        </xdr:txBody>
      </xdr:sp>
    </xdr:grpSp>
    <xdr:clientData/>
  </xdr:twoCellAnchor>
  <xdr:twoCellAnchor>
    <xdr:from>
      <xdr:col>11</xdr:col>
      <xdr:colOff>333375</xdr:colOff>
      <xdr:row>23</xdr:row>
      <xdr:rowOff>123825</xdr:rowOff>
    </xdr:from>
    <xdr:to>
      <xdr:col>17</xdr:col>
      <xdr:colOff>381000</xdr:colOff>
      <xdr:row>27</xdr:row>
      <xdr:rowOff>177689</xdr:rowOff>
    </xdr:to>
    <xdr:grpSp>
      <xdr:nvGrpSpPr>
        <xdr:cNvPr id="42" name="Agrupar 4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58196F-CD93-4305-B7B0-B27B11953B06}"/>
            </a:ext>
          </a:extLst>
        </xdr:cNvPr>
        <xdr:cNvGrpSpPr/>
      </xdr:nvGrpSpPr>
      <xdr:grpSpPr>
        <a:xfrm>
          <a:off x="7038975" y="4505325"/>
          <a:ext cx="3705225" cy="815864"/>
          <a:chOff x="7038975" y="4505325"/>
          <a:chExt cx="3705225" cy="815864"/>
        </a:xfrm>
      </xdr:grpSpPr>
      <xdr:sp macro="" textlink="">
        <xdr:nvSpPr>
          <xdr:cNvPr id="43" name="CaixaDeTexto 42">
            <a:extLst>
              <a:ext uri="{FF2B5EF4-FFF2-40B4-BE49-F238E27FC236}">
                <a16:creationId xmlns:a16="http://schemas.microsoft.com/office/drawing/2014/main" id="{A8483B20-A115-ED74-E04F-0169AB01C7EA}"/>
              </a:ext>
            </a:extLst>
          </xdr:cNvPr>
          <xdr:cNvSpPr txBox="1"/>
        </xdr:nvSpPr>
        <xdr:spPr>
          <a:xfrm>
            <a:off x="8325714" y="4552948"/>
            <a:ext cx="2418486" cy="25673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050" b="1">
                <a:solidFill>
                  <a:srgbClr val="4F46BB"/>
                </a:solidFill>
              </a:rPr>
              <a:t>Sim.</a:t>
            </a:r>
            <a:r>
              <a:rPr lang="pt-BR" sz="1050" b="1" baseline="0">
                <a:solidFill>
                  <a:srgbClr val="4F46BB"/>
                </a:solidFill>
              </a:rPr>
              <a:t> Conheça clicando no botão abaixo.</a:t>
            </a:r>
            <a:endParaRPr lang="pt-BR" sz="1050" b="1">
              <a:solidFill>
                <a:srgbClr val="4F46BB"/>
              </a:solidFill>
            </a:endParaRPr>
          </a:p>
        </xdr:txBody>
      </xdr:sp>
      <xdr:sp macro="" textlink="">
        <xdr:nvSpPr>
          <xdr:cNvPr id="44" name="Retângulo: Cantos Arredondados 43">
            <a:extLst>
              <a:ext uri="{FF2B5EF4-FFF2-40B4-BE49-F238E27FC236}">
                <a16:creationId xmlns:a16="http://schemas.microsoft.com/office/drawing/2014/main" id="{0CE7C01B-10D6-3B52-99EB-B58CDC15844F}"/>
              </a:ext>
            </a:extLst>
          </xdr:cNvPr>
          <xdr:cNvSpPr/>
        </xdr:nvSpPr>
        <xdr:spPr>
          <a:xfrm>
            <a:off x="8438330" y="4800599"/>
            <a:ext cx="2156020" cy="304799"/>
          </a:xfrm>
          <a:prstGeom prst="roundRect">
            <a:avLst>
              <a:gd name="adj" fmla="val 14706"/>
            </a:avLst>
          </a:prstGeom>
          <a:solidFill>
            <a:srgbClr val="FA896B"/>
          </a:solidFill>
          <a:ln>
            <a:solidFill>
              <a:schemeClr val="accent2">
                <a:lumMod val="75000"/>
              </a:schemeClr>
            </a:solidFill>
          </a:ln>
          <a:effectLst>
            <a:outerShdw blurRad="63500" sx="102000" sy="102000" algn="ctr" rotWithShape="0">
              <a:schemeClr val="tx1">
                <a:lumMod val="65000"/>
                <a:lumOff val="35000"/>
                <a:alpha val="2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5" name="CaixaDeTexto 44">
            <a:extLst>
              <a:ext uri="{FF2B5EF4-FFF2-40B4-BE49-F238E27FC236}">
                <a16:creationId xmlns:a16="http://schemas.microsoft.com/office/drawing/2014/main" id="{95AEF1EB-517B-637D-1B1B-935046DD3138}"/>
              </a:ext>
            </a:extLst>
          </xdr:cNvPr>
          <xdr:cNvSpPr txBox="1"/>
        </xdr:nvSpPr>
        <xdr:spPr>
          <a:xfrm>
            <a:off x="8482877" y="4834155"/>
            <a:ext cx="2066926" cy="25673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050" b="1">
                <a:solidFill>
                  <a:schemeClr val="bg1"/>
                </a:solidFill>
              </a:rPr>
              <a:t>Conheça</a:t>
            </a:r>
            <a:r>
              <a:rPr lang="pt-BR" sz="1050" b="1" baseline="0">
                <a:solidFill>
                  <a:schemeClr val="bg1"/>
                </a:solidFill>
              </a:rPr>
              <a:t> nossa versão Profissional</a:t>
            </a:r>
            <a:endParaRPr lang="pt-BR" sz="1050" b="1">
              <a:solidFill>
                <a:schemeClr val="bg1"/>
              </a:solidFill>
            </a:endParaRPr>
          </a:p>
        </xdr:txBody>
      </xdr:sp>
      <xdr:pic>
        <xdr:nvPicPr>
          <xdr:cNvPr id="46" name="Imagem 45">
            <a:extLst>
              <a:ext uri="{FF2B5EF4-FFF2-40B4-BE49-F238E27FC236}">
                <a16:creationId xmlns:a16="http://schemas.microsoft.com/office/drawing/2014/main" id="{C5425C6E-C7AF-62A9-FC80-7C3B83CB3BA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038975" y="4505325"/>
            <a:ext cx="1409700" cy="815864"/>
          </a:xfrm>
          <a:prstGeom prst="rect">
            <a:avLst/>
          </a:prstGeom>
        </xdr:spPr>
      </xdr:pic>
    </xdr:grpSp>
    <xdr:clientData/>
  </xdr:twoCellAnchor>
  <xdr:twoCellAnchor>
    <xdr:from>
      <xdr:col>11</xdr:col>
      <xdr:colOff>323850</xdr:colOff>
      <xdr:row>1</xdr:row>
      <xdr:rowOff>28575</xdr:rowOff>
    </xdr:from>
    <xdr:to>
      <xdr:col>18</xdr:col>
      <xdr:colOff>228600</xdr:colOff>
      <xdr:row>3</xdr:row>
      <xdr:rowOff>28575</xdr:rowOff>
    </xdr:to>
    <xdr:sp macro="" textlink="">
      <xdr:nvSpPr>
        <xdr:cNvPr id="47" name="CaixaDeTexto 46">
          <a:extLst>
            <a:ext uri="{FF2B5EF4-FFF2-40B4-BE49-F238E27FC236}">
              <a16:creationId xmlns:a16="http://schemas.microsoft.com/office/drawing/2014/main" id="{0645FE95-E03C-41CF-AD88-E76D998B78CF}"/>
            </a:ext>
          </a:extLst>
        </xdr:cNvPr>
        <xdr:cNvSpPr txBox="1"/>
      </xdr:nvSpPr>
      <xdr:spPr>
        <a:xfrm>
          <a:off x="7029450" y="219075"/>
          <a:ext cx="4171950" cy="381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n-US" sz="24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cs typeface="Calibri"/>
            </a:rPr>
            <a:t>Perguntas Frequentes</a:t>
          </a:r>
        </a:p>
      </xdr:txBody>
    </xdr:sp>
    <xdr:clientData/>
  </xdr:twoCellAnchor>
  <xdr:twoCellAnchor>
    <xdr:from>
      <xdr:col>7</xdr:col>
      <xdr:colOff>409576</xdr:colOff>
      <xdr:row>8</xdr:row>
      <xdr:rowOff>114299</xdr:rowOff>
    </xdr:from>
    <xdr:to>
      <xdr:col>9</xdr:col>
      <xdr:colOff>600075</xdr:colOff>
      <xdr:row>15</xdr:row>
      <xdr:rowOff>180974</xdr:rowOff>
    </xdr:to>
    <xdr:sp macro="" textlink="">
      <xdr:nvSpPr>
        <xdr:cNvPr id="48" name="Retângulo: Cantos Arredondados 47">
          <a:extLst>
            <a:ext uri="{FF2B5EF4-FFF2-40B4-BE49-F238E27FC236}">
              <a16:creationId xmlns:a16="http://schemas.microsoft.com/office/drawing/2014/main" id="{0B07B437-CFFE-44B1-B85C-52F5E7AEC90D}"/>
            </a:ext>
          </a:extLst>
        </xdr:cNvPr>
        <xdr:cNvSpPr/>
      </xdr:nvSpPr>
      <xdr:spPr>
        <a:xfrm>
          <a:off x="4676776" y="1638299"/>
          <a:ext cx="1409699" cy="1400175"/>
        </a:xfrm>
        <a:prstGeom prst="roundRect">
          <a:avLst>
            <a:gd name="adj" fmla="val 3062"/>
          </a:avLst>
        </a:prstGeom>
        <a:solidFill>
          <a:srgbClr val="4F46BB">
            <a:alpha val="80000"/>
          </a:srgbClr>
        </a:solidFill>
        <a:ln>
          <a:solidFill>
            <a:schemeClr val="tx1">
              <a:lumMod val="65000"/>
              <a:lumOff val="35000"/>
            </a:schemeClr>
          </a:solidFill>
        </a:ln>
        <a:effectLst>
          <a:outerShdw blurRad="63500" sx="102000" sy="102000" algn="ctr" rotWithShape="0">
            <a:prstClr val="black">
              <a:alpha val="7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7</xdr:col>
      <xdr:colOff>285750</xdr:colOff>
      <xdr:row>16</xdr:row>
      <xdr:rowOff>9525</xdr:rowOff>
    </xdr:from>
    <xdr:to>
      <xdr:col>10</xdr:col>
      <xdr:colOff>138112</xdr:colOff>
      <xdr:row>17</xdr:row>
      <xdr:rowOff>114301</xdr:rowOff>
    </xdr:to>
    <xdr:sp macro="" textlink="">
      <xdr:nvSpPr>
        <xdr:cNvPr id="49" name="CaixaDeTexto 48">
          <a:extLst>
            <a:ext uri="{FF2B5EF4-FFF2-40B4-BE49-F238E27FC236}">
              <a16:creationId xmlns:a16="http://schemas.microsoft.com/office/drawing/2014/main" id="{326595C0-3E7D-46C9-89CC-9BD30D5E0155}"/>
            </a:ext>
          </a:extLst>
        </xdr:cNvPr>
        <xdr:cNvSpPr txBox="1"/>
      </xdr:nvSpPr>
      <xdr:spPr>
        <a:xfrm>
          <a:off x="4552950" y="3057525"/>
          <a:ext cx="1681162" cy="2952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rPr>
            <a:t>ou compre via QR Code</a:t>
          </a:r>
          <a:endParaRPr lang="en-US" sz="1200" b="1" i="0" u="none" strike="noStrike">
            <a:solidFill>
              <a:schemeClr val="tx1">
                <a:lumMod val="65000"/>
                <a:lumOff val="35000"/>
              </a:schemeClr>
            </a:solidFill>
            <a:latin typeface="+mn-lt"/>
            <a:cs typeface="Calibri"/>
          </a:endParaRPr>
        </a:p>
      </xdr:txBody>
    </xdr:sp>
    <xdr:clientData/>
  </xdr:twoCellAnchor>
  <xdr:twoCellAnchor editAs="oneCell">
    <xdr:from>
      <xdr:col>7</xdr:col>
      <xdr:colOff>419100</xdr:colOff>
      <xdr:row>8</xdr:row>
      <xdr:rowOff>123825</xdr:rowOff>
    </xdr:from>
    <xdr:to>
      <xdr:col>9</xdr:col>
      <xdr:colOff>590376</xdr:colOff>
      <xdr:row>15</xdr:row>
      <xdr:rowOff>180801</xdr:rowOff>
    </xdr:to>
    <xdr:pic>
      <xdr:nvPicPr>
        <xdr:cNvPr id="51" name="Imagem 50">
          <a:extLst>
            <a:ext uri="{FF2B5EF4-FFF2-40B4-BE49-F238E27FC236}">
              <a16:creationId xmlns:a16="http://schemas.microsoft.com/office/drawing/2014/main" id="{4C4EFCDB-3CFA-A9D8-143F-DB1D82C1D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686300" y="1647825"/>
          <a:ext cx="1390476" cy="13904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323850</xdr:colOff>
      <xdr:row>0</xdr:row>
      <xdr:rowOff>0</xdr:rowOff>
    </xdr:from>
    <xdr:to>
      <xdr:col>14</xdr:col>
      <xdr:colOff>390525</xdr:colOff>
      <xdr:row>18</xdr:row>
      <xdr:rowOff>74343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333"/>
        <a:stretch/>
      </xdr:blipFill>
      <xdr:spPr>
        <a:xfrm>
          <a:off x="5200650" y="0"/>
          <a:ext cx="3724275" cy="3503343"/>
        </a:xfrm>
        <a:prstGeom prst="rect">
          <a:avLst/>
        </a:prstGeom>
      </xdr:spPr>
    </xdr:pic>
    <xdr:clientData/>
  </xdr:twoCellAnchor>
  <xdr:twoCellAnchor editAs="absolute">
    <xdr:from>
      <xdr:col>1</xdr:col>
      <xdr:colOff>552450</xdr:colOff>
      <xdr:row>0</xdr:row>
      <xdr:rowOff>49205</xdr:rowOff>
    </xdr:from>
    <xdr:to>
      <xdr:col>6</xdr:col>
      <xdr:colOff>504825</xdr:colOff>
      <xdr:row>8</xdr:row>
      <xdr:rowOff>106355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3638" y="49205"/>
          <a:ext cx="3008312" cy="1581150"/>
        </a:xfrm>
        <a:prstGeom prst="rect">
          <a:avLst/>
        </a:prstGeom>
      </xdr:spPr>
    </xdr:pic>
    <xdr:clientData/>
  </xdr:twoCellAnchor>
  <xdr:twoCellAnchor>
    <xdr:from>
      <xdr:col>1</xdr:col>
      <xdr:colOff>390525</xdr:colOff>
      <xdr:row>12</xdr:row>
      <xdr:rowOff>9525</xdr:rowOff>
    </xdr:from>
    <xdr:to>
      <xdr:col>3</xdr:col>
      <xdr:colOff>495300</xdr:colOff>
      <xdr:row>16</xdr:row>
      <xdr:rowOff>114300</xdr:rowOff>
    </xdr:to>
    <xdr:sp macro="" textlink="">
      <xdr:nvSpPr>
        <xdr:cNvPr id="75" name="Retângulo 7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>
        <a:xfrm>
          <a:off x="1000125" y="2295525"/>
          <a:ext cx="1323975" cy="866775"/>
        </a:xfrm>
        <a:prstGeom prst="rect">
          <a:avLst/>
        </a:prstGeom>
        <a:solidFill>
          <a:schemeClr val="accent1">
            <a:alpha val="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8</xdr:col>
      <xdr:colOff>47625</xdr:colOff>
      <xdr:row>17</xdr:row>
      <xdr:rowOff>23813</xdr:rowOff>
    </xdr:from>
    <xdr:to>
      <xdr:col>15</xdr:col>
      <xdr:colOff>114300</xdr:colOff>
      <xdr:row>22</xdr:row>
      <xdr:rowOff>28575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924425" y="3262313"/>
          <a:ext cx="4333875" cy="957262"/>
          <a:chOff x="581025" y="5662613"/>
          <a:chExt cx="4333875" cy="957262"/>
        </a:xfrm>
      </xdr:grpSpPr>
      <xdr:grpSp>
        <xdr:nvGrpSpPr>
          <xdr:cNvPr id="70" name="Agrupar 69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000-000046000000}"/>
              </a:ext>
            </a:extLst>
          </xdr:cNvPr>
          <xdr:cNvGrpSpPr/>
        </xdr:nvGrpSpPr>
        <xdr:grpSpPr>
          <a:xfrm>
            <a:off x="2762250" y="5662613"/>
            <a:ext cx="2152650" cy="942974"/>
            <a:chOff x="8943975" y="3376613"/>
            <a:chExt cx="2152650" cy="942974"/>
          </a:xfrm>
        </xdr:grpSpPr>
        <xdr:pic>
          <xdr:nvPicPr>
            <xdr:cNvPr id="28" name="Imagem 27">
              <a:extLst>
                <a:ext uri="{FF2B5EF4-FFF2-40B4-BE49-F238E27FC236}">
                  <a16:creationId xmlns:a16="http://schemas.microsoft.com/office/drawing/2014/main" id="{00000000-0008-0000-0000-00001C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458325" y="3376613"/>
              <a:ext cx="933450" cy="923925"/>
            </a:xfrm>
            <a:prstGeom prst="rect">
              <a:avLst/>
            </a:prstGeom>
          </xdr:spPr>
        </xdr:pic>
        <xdr:pic>
          <xdr:nvPicPr>
            <xdr:cNvPr id="43" name="Imagem 42">
              <a:extLst>
                <a:ext uri="{FF2B5EF4-FFF2-40B4-BE49-F238E27FC236}">
                  <a16:creationId xmlns:a16="http://schemas.microsoft.com/office/drawing/2014/main" id="{00000000-0008-0000-0000-00002B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alphaModFix amt="70000"/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8943975" y="4071937"/>
              <a:ext cx="2152650" cy="247650"/>
            </a:xfrm>
            <a:prstGeom prst="rect">
              <a:avLst/>
            </a:prstGeom>
          </xdr:spPr>
        </xdr:pic>
      </xdr:grpSp>
      <xdr:pic>
        <xdr:nvPicPr>
          <xdr:cNvPr id="8" name="Imagem 7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581025" y="5676900"/>
            <a:ext cx="933450" cy="923925"/>
          </a:xfrm>
          <a:prstGeom prst="rect">
            <a:avLst/>
          </a:prstGeom>
        </xdr:spPr>
      </xdr:pic>
      <xdr:pic>
        <xdr:nvPicPr>
          <xdr:cNvPr id="10" name="Imagem 9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876425" y="5695950"/>
            <a:ext cx="933450" cy="923925"/>
          </a:xfrm>
          <a:prstGeom prst="rect">
            <a:avLst/>
          </a:prstGeom>
        </xdr:spPr>
      </xdr:pic>
    </xdr:grpSp>
    <xdr:clientData/>
  </xdr:twoCellAnchor>
  <xdr:twoCellAnchor>
    <xdr:from>
      <xdr:col>4</xdr:col>
      <xdr:colOff>457201</xdr:colOff>
      <xdr:row>9</xdr:row>
      <xdr:rowOff>63493</xdr:rowOff>
    </xdr:from>
    <xdr:to>
      <xdr:col>7</xdr:col>
      <xdr:colOff>323851</xdr:colOff>
      <xdr:row>12</xdr:row>
      <xdr:rowOff>6343</xdr:rowOff>
    </xdr:to>
    <xdr:grpSp>
      <xdr:nvGrpSpPr>
        <xdr:cNvPr id="7" name="Agrupar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2895601" y="1777993"/>
          <a:ext cx="1695450" cy="514350"/>
          <a:chOff x="9105901" y="5848351"/>
          <a:chExt cx="1695450" cy="514350"/>
        </a:xfrm>
      </xdr:grpSpPr>
      <xdr:sp macro="" textlink="">
        <xdr:nvSpPr>
          <xdr:cNvPr id="26" name="Retângulo: Cantos Arredondados 25">
            <a:extLst>
              <a:ext uri="{FF2B5EF4-FFF2-40B4-BE49-F238E27FC236}">
                <a16:creationId xmlns:a16="http://schemas.microsoft.com/office/drawing/2014/main" id="{00000000-0008-0000-0000-00001A000000}"/>
              </a:ext>
            </a:extLst>
          </xdr:cNvPr>
          <xdr:cNvSpPr/>
        </xdr:nvSpPr>
        <xdr:spPr>
          <a:xfrm>
            <a:off x="9105901" y="5848351"/>
            <a:ext cx="1695450" cy="514350"/>
          </a:xfrm>
          <a:prstGeom prst="roundRect">
            <a:avLst>
              <a:gd name="adj" fmla="val 9404"/>
            </a:avLst>
          </a:prstGeom>
          <a:solidFill>
            <a:srgbClr val="48486A"/>
          </a:solidFill>
          <a:ln>
            <a:noFill/>
          </a:ln>
          <a:effectLst>
            <a:outerShdw blurRad="2540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  <xdr:pic>
        <xdr:nvPicPr>
          <xdr:cNvPr id="5" name="Imagem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334500" y="5972175"/>
            <a:ext cx="1381125" cy="25717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396876</xdr:colOff>
      <xdr:row>9</xdr:row>
      <xdr:rowOff>63493</xdr:rowOff>
    </xdr:from>
    <xdr:to>
      <xdr:col>4</xdr:col>
      <xdr:colOff>263527</xdr:colOff>
      <xdr:row>12</xdr:row>
      <xdr:rowOff>6343</xdr:rowOff>
    </xdr:to>
    <xdr:grpSp>
      <xdr:nvGrpSpPr>
        <xdr:cNvPr id="18" name="Agrupar 1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pSpPr/>
      </xdr:nvGrpSpPr>
      <xdr:grpSpPr>
        <a:xfrm>
          <a:off x="1006476" y="1777993"/>
          <a:ext cx="1695451" cy="514350"/>
          <a:chOff x="1006476" y="1777993"/>
          <a:chExt cx="1695451" cy="514350"/>
        </a:xfrm>
      </xdr:grpSpPr>
      <xdr:sp macro="" textlink="">
        <xdr:nvSpPr>
          <xdr:cNvPr id="30" name="Retângulo: Cantos Arredondados 29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SpPr/>
        </xdr:nvSpPr>
        <xdr:spPr>
          <a:xfrm>
            <a:off x="1006476" y="1777993"/>
            <a:ext cx="1695451" cy="514350"/>
          </a:xfrm>
          <a:prstGeom prst="roundRect">
            <a:avLst>
              <a:gd name="adj" fmla="val 9404"/>
            </a:avLst>
          </a:prstGeom>
          <a:solidFill>
            <a:srgbClr val="48486A"/>
          </a:solidFill>
          <a:ln>
            <a:noFill/>
          </a:ln>
          <a:effectLst>
            <a:outerShdw blurRad="2540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8414"/>
          <a:stretch/>
        </xdr:blipFill>
        <xdr:spPr>
          <a:xfrm>
            <a:off x="1358901" y="1920867"/>
            <a:ext cx="988694" cy="25717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20637</xdr:colOff>
      <xdr:row>17</xdr:row>
      <xdr:rowOff>52387</xdr:rowOff>
    </xdr:from>
    <xdr:to>
      <xdr:col>7</xdr:col>
      <xdr:colOff>439737</xdr:colOff>
      <xdr:row>21</xdr:row>
      <xdr:rowOff>85725</xdr:rowOff>
    </xdr:to>
    <xdr:grpSp>
      <xdr:nvGrpSpPr>
        <xdr:cNvPr id="17" name="Agrupar 16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pSpPr/>
      </xdr:nvGrpSpPr>
      <xdr:grpSpPr>
        <a:xfrm>
          <a:off x="630237" y="3290887"/>
          <a:ext cx="4076700" cy="795338"/>
          <a:chOff x="744537" y="2786062"/>
          <a:chExt cx="4076700" cy="795338"/>
        </a:xfrm>
      </xdr:grpSpPr>
      <xdr:sp macro="" textlink="">
        <xdr:nvSpPr>
          <xdr:cNvPr id="15" name="Retângulo: Cantos Arredondados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>
            <a:off x="744537" y="2786062"/>
            <a:ext cx="4076700" cy="795338"/>
          </a:xfrm>
          <a:prstGeom prst="roundRect">
            <a:avLst>
              <a:gd name="adj" fmla="val 9404"/>
            </a:avLst>
          </a:prstGeom>
          <a:solidFill>
            <a:srgbClr val="FFBD09"/>
          </a:solidFill>
          <a:ln>
            <a:noFill/>
          </a:ln>
          <a:effectLst>
            <a:outerShdw blurRad="2540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876688" y="2819401"/>
            <a:ext cx="3866762" cy="69532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1200" b="0" i="0" u="none" strike="noStrike" baseline="0">
                <a:solidFill>
                  <a:srgbClr val="48486A"/>
                </a:solidFill>
                <a:latin typeface="Calibri"/>
                <a:cs typeface="Calibri"/>
              </a:rPr>
              <a:t>Você está utilizando uma </a:t>
            </a:r>
            <a:r>
              <a:rPr lang="en-US" sz="1200" b="1" i="0" u="none" strike="noStrike" baseline="0">
                <a:solidFill>
                  <a:srgbClr val="48486A"/>
                </a:solidFill>
                <a:latin typeface="Calibri"/>
                <a:cs typeface="Calibri"/>
              </a:rPr>
              <a:t>versão de demonstração.  </a:t>
            </a:r>
            <a:br>
              <a:rPr lang="en-US" sz="1200" b="1" i="0" u="none" strike="noStrike" baseline="0">
                <a:solidFill>
                  <a:srgbClr val="48486A"/>
                </a:solidFill>
                <a:latin typeface="Calibri"/>
                <a:cs typeface="Calibri"/>
              </a:rPr>
            </a:br>
            <a:r>
              <a:rPr lang="en-US" sz="1200" b="0" i="0" u="none" strike="noStrike" baseline="0">
                <a:solidFill>
                  <a:srgbClr val="48486A"/>
                </a:solidFill>
                <a:latin typeface="Calibri"/>
                <a:cs typeface="Calibri"/>
              </a:rPr>
              <a:t>Quer ter acesso à </a:t>
            </a:r>
            <a:r>
              <a:rPr lang="en-US" sz="1200" b="1" i="0" u="none" strike="noStrike" baseline="0">
                <a:solidFill>
                  <a:srgbClr val="48486A"/>
                </a:solidFill>
                <a:latin typeface="Calibri"/>
                <a:cs typeface="Calibri"/>
              </a:rPr>
              <a:t>versão desbloqueada? Clique aqui.</a:t>
            </a:r>
            <a:endParaRPr lang="en-US" sz="1200" b="1" i="0" u="none" strike="noStrike">
              <a:solidFill>
                <a:srgbClr val="48486A"/>
              </a:solidFill>
              <a:latin typeface="Calibri"/>
              <a:cs typeface="Calibri"/>
            </a:endParaRPr>
          </a:p>
        </xdr:txBody>
      </xdr:sp>
    </xdr:grpSp>
    <xdr:clientData/>
  </xdr:twoCellAnchor>
  <xdr:twoCellAnchor>
    <xdr:from>
      <xdr:col>6</xdr:col>
      <xdr:colOff>390525</xdr:colOff>
      <xdr:row>6</xdr:row>
      <xdr:rowOff>85725</xdr:rowOff>
    </xdr:from>
    <xdr:to>
      <xdr:col>7</xdr:col>
      <xdr:colOff>228600</xdr:colOff>
      <xdr:row>9</xdr:row>
      <xdr:rowOff>9525</xdr:rowOff>
    </xdr:to>
    <xdr:cxnSp macro="">
      <xdr:nvCxnSpPr>
        <xdr:cNvPr id="11" name="Conector de Seta Reta 10">
          <a:extLst>
            <a:ext uri="{FF2B5EF4-FFF2-40B4-BE49-F238E27FC236}">
              <a16:creationId xmlns:a16="http://schemas.microsoft.com/office/drawing/2014/main" id="{70582334-9694-1BDF-B475-12354C51B8C1}"/>
            </a:ext>
          </a:extLst>
        </xdr:cNvPr>
        <xdr:cNvCxnSpPr/>
      </xdr:nvCxnSpPr>
      <xdr:spPr>
        <a:xfrm flipH="1">
          <a:off x="4048125" y="1228725"/>
          <a:ext cx="447675" cy="495300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13</xdr:row>
      <xdr:rowOff>85725</xdr:rowOff>
    </xdr:from>
    <xdr:to>
      <xdr:col>8</xdr:col>
      <xdr:colOff>419100</xdr:colOff>
      <xdr:row>16</xdr:row>
      <xdr:rowOff>152400</xdr:rowOff>
    </xdr:to>
    <xdr:cxnSp macro="">
      <xdr:nvCxnSpPr>
        <xdr:cNvPr id="19" name="Conector de Seta Reta 18">
          <a:extLst>
            <a:ext uri="{FF2B5EF4-FFF2-40B4-BE49-F238E27FC236}">
              <a16:creationId xmlns:a16="http://schemas.microsoft.com/office/drawing/2014/main" id="{4FAE2381-7A9E-4F5A-9007-38465578CD58}"/>
            </a:ext>
          </a:extLst>
        </xdr:cNvPr>
        <xdr:cNvCxnSpPr/>
      </xdr:nvCxnSpPr>
      <xdr:spPr>
        <a:xfrm>
          <a:off x="5162550" y="2562225"/>
          <a:ext cx="133350" cy="638175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952500</xdr:colOff>
      <xdr:row>5</xdr:row>
      <xdr:rowOff>95250</xdr:rowOff>
    </xdr:from>
    <xdr:to>
      <xdr:col>4</xdr:col>
      <xdr:colOff>713572</xdr:colOff>
      <xdr:row>8</xdr:row>
      <xdr:rowOff>85725</xdr:rowOff>
    </xdr:to>
    <xdr:pic>
      <xdr:nvPicPr>
        <xdr:cNvPr id="65" name="Imagem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51695"/>
        <a:stretch/>
      </xdr:blipFill>
      <xdr:spPr>
        <a:xfrm>
          <a:off x="1162050" y="857250"/>
          <a:ext cx="2132797" cy="542925"/>
        </a:xfrm>
        <a:prstGeom prst="rect">
          <a:avLst/>
        </a:prstGeom>
      </xdr:spPr>
    </xdr:pic>
    <xdr:clientData/>
  </xdr:twoCellAnchor>
  <xdr:twoCellAnchor>
    <xdr:from>
      <xdr:col>5</xdr:col>
      <xdr:colOff>2400300</xdr:colOff>
      <xdr:row>4</xdr:row>
      <xdr:rowOff>142876</xdr:rowOff>
    </xdr:from>
    <xdr:to>
      <xdr:col>9</xdr:col>
      <xdr:colOff>238125</xdr:colOff>
      <xdr:row>13</xdr:row>
      <xdr:rowOff>152401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6562725" y="752476"/>
          <a:ext cx="2990850" cy="1866900"/>
          <a:chOff x="400050" y="3810000"/>
          <a:chExt cx="2990850" cy="1866900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GrpSpPr/>
        </xdr:nvGrpSpPr>
        <xdr:grpSpPr>
          <a:xfrm>
            <a:off x="400050" y="3810000"/>
            <a:ext cx="2990850" cy="1866900"/>
            <a:chOff x="3295650" y="2057401"/>
            <a:chExt cx="2990850" cy="1866900"/>
          </a:xfrm>
        </xdr:grpSpPr>
        <xdr:sp macro="" textlink="">
          <xdr:nvSpPr>
            <xdr:cNvPr id="11" name="Retângulo: Cantos Arredondados 10">
              <a:extLst>
                <a:ext uri="{FF2B5EF4-FFF2-40B4-BE49-F238E27FC236}">
                  <a16:creationId xmlns:a16="http://schemas.microsoft.com/office/drawing/2014/main" id="{00000000-0008-0000-0100-00000B000000}"/>
                </a:ext>
              </a:extLst>
            </xdr:cNvPr>
            <xdr:cNvSpPr/>
          </xdr:nvSpPr>
          <xdr:spPr>
            <a:xfrm>
              <a:off x="3295650" y="2057401"/>
              <a:ext cx="2619375" cy="1866900"/>
            </a:xfrm>
            <a:prstGeom prst="roundRect">
              <a:avLst>
                <a:gd name="adj" fmla="val 2385"/>
              </a:avLst>
            </a:prstGeom>
            <a:solidFill>
              <a:srgbClr val="EEF1F6"/>
            </a:solidFill>
            <a:ln>
              <a:noFill/>
            </a:ln>
            <a:effectLst>
              <a:outerShdw blurRad="254000" dir="2700000" algn="tl" rotWithShape="0">
                <a:prstClr val="black">
                  <a:alpha val="1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>
                <a:solidFill>
                  <a:schemeClr val="tx1">
                    <a:lumMod val="65000"/>
                    <a:lumOff val="35000"/>
                  </a:schemeClr>
                </a:solidFill>
              </a:endParaRPr>
            </a:p>
          </xdr:txBody>
        </xdr:sp>
        <xdr:sp macro="" textlink="">
          <xdr:nvSpPr>
            <xdr:cNvPr id="12" name="CaixaDeTexto 11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 txBox="1"/>
          </xdr:nvSpPr>
          <xdr:spPr>
            <a:xfrm>
              <a:off x="3305175" y="2124075"/>
              <a:ext cx="2981325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l"/>
              <a:r>
                <a:rPr lang="en-US" sz="1200" b="1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alibri"/>
                  <a:cs typeface="Calibri"/>
                </a:rPr>
                <a:t>VALOR POR CLASSIFICAÇÃO</a:t>
              </a:r>
              <a:endParaRPr lang="en-US" sz="12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cs typeface="Calibri"/>
              </a:endParaRPr>
            </a:p>
          </xdr:txBody>
        </xdr:sp>
        <xdr:cxnSp macro="">
          <xdr:nvCxnSpPr>
            <xdr:cNvPr id="13" name="Conector reto 12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>
              <a:off x="3390900" y="2390774"/>
              <a:ext cx="2324100" cy="0"/>
            </a:xfrm>
            <a:prstGeom prst="line">
              <a:avLst/>
            </a:prstGeom>
            <a:ln>
              <a:solidFill>
                <a:schemeClr val="tx1">
                  <a:lumMod val="75000"/>
                  <a:lumOff val="25000"/>
                  <a:alpha val="2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>
          <a:xfrm>
            <a:off x="523875" y="4700587"/>
            <a:ext cx="324512" cy="374141"/>
          </a:xfrm>
          <a:prstGeom prst="rect">
            <a:avLst/>
          </a:prstGeom>
          <a:solidFill>
            <a:srgbClr val="5AAEE6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pt-BR" sz="1800" b="1">
                <a:solidFill>
                  <a:schemeClr val="bg1"/>
                </a:solidFill>
              </a:rPr>
              <a:t>B</a:t>
            </a:r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542925" y="5157787"/>
            <a:ext cx="306815" cy="374141"/>
          </a:xfrm>
          <a:prstGeom prst="rect">
            <a:avLst/>
          </a:prstGeom>
          <a:solidFill>
            <a:srgbClr val="BDC7E5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pt-BR" sz="1800" b="1">
                <a:solidFill>
                  <a:srgbClr val="5C629E"/>
                </a:solidFill>
              </a:rPr>
              <a:t>C</a:t>
            </a:r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533400" y="4248149"/>
            <a:ext cx="324512" cy="374141"/>
          </a:xfrm>
          <a:prstGeom prst="rect">
            <a:avLst/>
          </a:prstGeom>
          <a:solidFill>
            <a:srgbClr val="5C629E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pt-BR" sz="1800" b="1">
                <a:solidFill>
                  <a:schemeClr val="bg1"/>
                </a:solidFill>
              </a:rPr>
              <a:t>A</a:t>
            </a:r>
          </a:p>
        </xdr:txBody>
      </xdr:sp>
      <xdr:sp macro="" textlink="CONFIG!F17">
        <xdr:nvSpPr>
          <xdr:cNvPr id="8" name="CaixaDeTexto 7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SpPr txBox="1"/>
        </xdr:nvSpPr>
        <xdr:spPr>
          <a:xfrm>
            <a:off x="828674" y="4248149"/>
            <a:ext cx="2160000" cy="37414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l"/>
            <a:fld id="{4E99736A-322A-448F-A038-FE6719ED4811}" type="TxLink">
              <a:rPr lang="en-US" sz="1800" b="1" i="0" u="none" strike="noStrike">
                <a:solidFill>
                  <a:srgbClr val="5C629E"/>
                </a:solidFill>
                <a:latin typeface="Calibri"/>
                <a:cs typeface="Calibri"/>
              </a:rPr>
              <a:pPr algn="l"/>
              <a:t> R$ 4.800,0 </a:t>
            </a:fld>
            <a:endParaRPr lang="pt-BR" sz="4000" b="1">
              <a:solidFill>
                <a:srgbClr val="5C629E"/>
              </a:solidFill>
            </a:endParaRPr>
          </a:p>
        </xdr:txBody>
      </xdr:sp>
      <xdr:sp macro="" textlink="CONFIG!F18">
        <xdr:nvSpPr>
          <xdr:cNvPr id="9" name="CaixaDeTexto 8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828674" y="4700587"/>
            <a:ext cx="2160000" cy="37414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l"/>
            <a:fld id="{8645F419-635E-4B4A-85E6-4D5C57D034EF}" type="TxLink">
              <a:rPr lang="en-US" sz="1800" b="1" i="0" u="none" strike="noStrike">
                <a:solidFill>
                  <a:srgbClr val="5AAEE6"/>
                </a:solidFill>
                <a:latin typeface="Calibri"/>
                <a:cs typeface="Calibri"/>
              </a:rPr>
              <a:pPr algn="l"/>
              <a:t> R$ 2.064,0 </a:t>
            </a:fld>
            <a:endParaRPr lang="pt-BR" sz="4000" b="1">
              <a:solidFill>
                <a:srgbClr val="5AAEE6"/>
              </a:solidFill>
            </a:endParaRPr>
          </a:p>
        </xdr:txBody>
      </xdr:sp>
      <xdr:sp macro="" textlink="CONFIG!F19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828674" y="5157787"/>
            <a:ext cx="2160000" cy="37414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l"/>
            <a:fld id="{5B3E87D1-F25D-466D-BAA1-4B4D79A2A3B3}" type="TxLink">
              <a:rPr lang="en-US" sz="1800" b="1" i="0" u="none" strike="noStrike">
                <a:solidFill>
                  <a:srgbClr val="5C629E"/>
                </a:solidFill>
                <a:latin typeface="Calibri"/>
                <a:cs typeface="Calibri"/>
              </a:rPr>
              <a:pPr algn="l"/>
              <a:t> R$ 1.012,0 </a:t>
            </a:fld>
            <a:endParaRPr lang="pt-BR" sz="4000" b="1">
              <a:solidFill>
                <a:srgbClr val="5C629E"/>
              </a:solidFill>
            </a:endParaRPr>
          </a:p>
        </xdr:txBody>
      </xdr:sp>
    </xdr:grpSp>
    <xdr:clientData/>
  </xdr:twoCellAnchor>
  <xdr:twoCellAnchor>
    <xdr:from>
      <xdr:col>1</xdr:col>
      <xdr:colOff>25977</xdr:colOff>
      <xdr:row>8</xdr:row>
      <xdr:rowOff>64942</xdr:rowOff>
    </xdr:from>
    <xdr:to>
      <xdr:col>5</xdr:col>
      <xdr:colOff>645102</xdr:colOff>
      <xdr:row>33</xdr:row>
      <xdr:rowOff>114300</xdr:rowOff>
    </xdr:to>
    <xdr:graphicFrame macro="">
      <xdr:nvGraphicFramePr>
        <xdr:cNvPr id="40" name="Gráfico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5</xdr:col>
      <xdr:colOff>685800</xdr:colOff>
      <xdr:row>19</xdr:row>
      <xdr:rowOff>85724</xdr:rowOff>
    </xdr:from>
    <xdr:to>
      <xdr:col>9</xdr:col>
      <xdr:colOff>76199</xdr:colOff>
      <xdr:row>27</xdr:row>
      <xdr:rowOff>123823</xdr:rowOff>
    </xdr:to>
    <xdr:grpSp>
      <xdr:nvGrpSpPr>
        <xdr:cNvPr id="31" name="Agrupar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4848225" y="3524249"/>
          <a:ext cx="4543424" cy="1333499"/>
          <a:chOff x="3295650" y="2057401"/>
          <a:chExt cx="4543424" cy="1333499"/>
        </a:xfrm>
      </xdr:grpSpPr>
      <xdr:sp macro="" textlink="">
        <xdr:nvSpPr>
          <xdr:cNvPr id="36" name="Retângulo: Cantos Arredondados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/>
        </xdr:nvSpPr>
        <xdr:spPr>
          <a:xfrm>
            <a:off x="3295650" y="2057401"/>
            <a:ext cx="4305300" cy="1038226"/>
          </a:xfrm>
          <a:prstGeom prst="roundRect">
            <a:avLst>
              <a:gd name="adj" fmla="val 9404"/>
            </a:avLst>
          </a:prstGeom>
          <a:solidFill>
            <a:srgbClr val="EEF1F6"/>
          </a:solidFill>
          <a:ln>
            <a:noFill/>
          </a:ln>
          <a:effectLst>
            <a:outerShdw blurRad="2540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  <xdr:graphicFrame macro="">
        <xdr:nvGraphicFramePr>
          <xdr:cNvPr id="37" name="Gráfico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aphicFramePr>
            <a:graphicFrameLocks/>
          </xdr:cNvGraphicFramePr>
        </xdr:nvGraphicFramePr>
        <xdr:xfrm>
          <a:off x="3305175" y="2066926"/>
          <a:ext cx="4533899" cy="13239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38" name="CaixaDeTexto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3305175" y="2124075"/>
            <a:ext cx="3187347" cy="2667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1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cs typeface="Calibri"/>
              </a:rPr>
              <a:t>QUANTIDADE DE ITENS POR CLASSIFICAÇÃO</a:t>
            </a:r>
            <a:endParaRPr lang="en-US" sz="12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  <a:cs typeface="Calibri"/>
            </a:endParaRPr>
          </a:p>
        </xdr:txBody>
      </xdr:sp>
      <xdr:cxnSp macro="">
        <xdr:nvCxnSpPr>
          <xdr:cNvPr id="39" name="Conector reto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CxnSpPr/>
        </xdr:nvCxnSpPr>
        <xdr:spPr>
          <a:xfrm>
            <a:off x="3390900" y="2390774"/>
            <a:ext cx="4076700" cy="0"/>
          </a:xfrm>
          <a:prstGeom prst="line">
            <a:avLst/>
          </a:prstGeom>
          <a:ln>
            <a:solidFill>
              <a:schemeClr val="tx1">
                <a:lumMod val="75000"/>
                <a:lumOff val="25000"/>
                <a:alpha val="2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1162050</xdr:colOff>
      <xdr:row>14</xdr:row>
      <xdr:rowOff>133350</xdr:rowOff>
    </xdr:from>
    <xdr:to>
      <xdr:col>8</xdr:col>
      <xdr:colOff>466726</xdr:colOff>
      <xdr:row>18</xdr:row>
      <xdr:rowOff>66675</xdr:rowOff>
    </xdr:to>
    <xdr:grpSp>
      <xdr:nvGrpSpPr>
        <xdr:cNvPr id="58" name="Agrupar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GrpSpPr/>
      </xdr:nvGrpSpPr>
      <xdr:grpSpPr>
        <a:xfrm>
          <a:off x="5324475" y="2762250"/>
          <a:ext cx="3848101" cy="581025"/>
          <a:chOff x="285750" y="809625"/>
          <a:chExt cx="3848101" cy="581025"/>
        </a:xfrm>
      </xdr:grpSpPr>
      <xdr:grpSp>
        <xdr:nvGrpSpPr>
          <xdr:cNvPr id="20" name="Agrupar 19">
            <a:extLst>
              <a:ext uri="{FF2B5EF4-FFF2-40B4-BE49-F238E27FC236}">
                <a16:creationId xmlns:a16="http://schemas.microsoft.com/office/drawing/2014/main" id="{00000000-0008-0000-0100-000014000000}"/>
              </a:ext>
            </a:extLst>
          </xdr:cNvPr>
          <xdr:cNvGrpSpPr/>
        </xdr:nvGrpSpPr>
        <xdr:grpSpPr>
          <a:xfrm>
            <a:off x="285750" y="828675"/>
            <a:ext cx="3848101" cy="561975"/>
            <a:chOff x="3638550" y="1276350"/>
            <a:chExt cx="3848101" cy="561975"/>
          </a:xfrm>
        </xdr:grpSpPr>
        <xdr:sp macro="" textlink="">
          <xdr:nvSpPr>
            <xdr:cNvPr id="41" name="Retângulo: Cantos Arredondados 40">
              <a:extLst>
                <a:ext uri="{FF2B5EF4-FFF2-40B4-BE49-F238E27FC236}">
                  <a16:creationId xmlns:a16="http://schemas.microsoft.com/office/drawing/2014/main" id="{00000000-0008-0000-0100-000029000000}"/>
                </a:ext>
              </a:extLst>
            </xdr:cNvPr>
            <xdr:cNvSpPr/>
          </xdr:nvSpPr>
          <xdr:spPr>
            <a:xfrm>
              <a:off x="3638550" y="1276350"/>
              <a:ext cx="3848101" cy="561975"/>
            </a:xfrm>
            <a:prstGeom prst="roundRect">
              <a:avLst>
                <a:gd name="adj" fmla="val 9404"/>
              </a:avLst>
            </a:prstGeom>
            <a:solidFill>
              <a:srgbClr val="EEF1F6"/>
            </a:solidFill>
            <a:ln>
              <a:noFill/>
            </a:ln>
            <a:effectLst>
              <a:outerShdw blurRad="254000" dir="2700000" algn="tl" rotWithShape="0">
                <a:prstClr val="black">
                  <a:alpha val="1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>
                <a:solidFill>
                  <a:schemeClr val="tx1">
                    <a:lumMod val="65000"/>
                    <a:lumOff val="35000"/>
                  </a:schemeClr>
                </a:solidFill>
              </a:endParaRPr>
            </a:p>
          </xdr:txBody>
        </xdr:sp>
        <xdr:sp macro="" textlink="CONFIG!B25">
          <xdr:nvSpPr>
            <xdr:cNvPr id="42" name="CaixaDeTexto 41">
              <a:extLst>
                <a:ext uri="{FF2B5EF4-FFF2-40B4-BE49-F238E27FC236}">
                  <a16:creationId xmlns:a16="http://schemas.microsoft.com/office/drawing/2014/main" id="{00000000-0008-0000-0100-00002A000000}"/>
                </a:ext>
              </a:extLst>
            </xdr:cNvPr>
            <xdr:cNvSpPr txBox="1"/>
          </xdr:nvSpPr>
          <xdr:spPr>
            <a:xfrm>
              <a:off x="4229101" y="1333497"/>
              <a:ext cx="3209924" cy="4953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l"/>
              <a:fld id="{4FFDF44C-34D6-4AF9-981F-022C21142847}" type="TxLink">
                <a:rPr lang="en-US" sz="1100" b="1" i="0" u="none" strike="noStrike" baseline="0">
                  <a:solidFill>
                    <a:srgbClr val="404040"/>
                  </a:solidFill>
                  <a:latin typeface="Calibri"/>
                  <a:cs typeface="Calibri"/>
                </a:rPr>
                <a:pPr algn="l"/>
                <a:t>2 produtos (15% de todo seu negócio) representam 61% do valor total do seu estoque.</a:t>
              </a:fld>
              <a:endParaRPr lang="en-US" sz="16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62" name="CaixaDeTexto 61">
            <a:extLst>
              <a:ext uri="{FF2B5EF4-FFF2-40B4-BE49-F238E27FC236}">
                <a16:creationId xmlns:a16="http://schemas.microsoft.com/office/drawing/2014/main" id="{00000000-0008-0000-0100-00003E000000}"/>
              </a:ext>
            </a:extLst>
          </xdr:cNvPr>
          <xdr:cNvSpPr txBox="1"/>
        </xdr:nvSpPr>
        <xdr:spPr>
          <a:xfrm>
            <a:off x="428625" y="1019175"/>
            <a:ext cx="288000" cy="324000"/>
          </a:xfrm>
          <a:prstGeom prst="rect">
            <a:avLst/>
          </a:prstGeom>
          <a:solidFill>
            <a:srgbClr val="5C629E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600" b="1">
                <a:solidFill>
                  <a:schemeClr val="bg1"/>
                </a:solidFill>
              </a:rPr>
              <a:t>A</a:t>
            </a:r>
          </a:p>
        </xdr:txBody>
      </xdr:sp>
      <xdr:sp macro="" textlink="">
        <xdr:nvSpPr>
          <xdr:cNvPr id="63" name="CaixaDeTexto 62">
            <a:extLst>
              <a:ext uri="{FF2B5EF4-FFF2-40B4-BE49-F238E27FC236}">
                <a16:creationId xmlns:a16="http://schemas.microsoft.com/office/drawing/2014/main" id="{00000000-0008-0000-0100-00003F000000}"/>
              </a:ext>
            </a:extLst>
          </xdr:cNvPr>
          <xdr:cNvSpPr txBox="1"/>
        </xdr:nvSpPr>
        <xdr:spPr>
          <a:xfrm>
            <a:off x="314325" y="809625"/>
            <a:ext cx="523875" cy="2667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1050" b="1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cs typeface="Calibri"/>
              </a:rPr>
              <a:t>ITENS</a:t>
            </a:r>
            <a:endParaRPr lang="en-US" sz="105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  <a:cs typeface="Calibri"/>
            </a:endParaRPr>
          </a:p>
        </xdr:txBody>
      </xdr:sp>
    </xdr:grpSp>
    <xdr:clientData/>
  </xdr:twoCellAnchor>
  <xdr:twoCellAnchor>
    <xdr:from>
      <xdr:col>4</xdr:col>
      <xdr:colOff>1147529</xdr:colOff>
      <xdr:row>1</xdr:row>
      <xdr:rowOff>34637</xdr:rowOff>
    </xdr:from>
    <xdr:to>
      <xdr:col>5</xdr:col>
      <xdr:colOff>729014</xdr:colOff>
      <xdr:row>2</xdr:row>
      <xdr:rowOff>132485</xdr:rowOff>
    </xdr:to>
    <xdr:pic>
      <xdr:nvPicPr>
        <xdr:cNvPr id="18" name="Imagem 1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820"/>
        <a:stretch/>
      </xdr:blipFill>
      <xdr:spPr>
        <a:xfrm>
          <a:off x="3728804" y="187037"/>
          <a:ext cx="1162635" cy="250248"/>
        </a:xfrm>
        <a:prstGeom prst="rect">
          <a:avLst/>
        </a:prstGeom>
      </xdr:spPr>
    </xdr:pic>
    <xdr:clientData/>
  </xdr:twoCellAnchor>
  <xdr:twoCellAnchor>
    <xdr:from>
      <xdr:col>5</xdr:col>
      <xdr:colOff>1030431</xdr:colOff>
      <xdr:row>1</xdr:row>
      <xdr:rowOff>44162</xdr:rowOff>
    </xdr:from>
    <xdr:to>
      <xdr:col>5</xdr:col>
      <xdr:colOff>2174768</xdr:colOff>
      <xdr:row>2</xdr:row>
      <xdr:rowOff>145474</xdr:rowOff>
    </xdr:to>
    <xdr:pic>
      <xdr:nvPicPr>
        <xdr:cNvPr id="21" name="Imagem 2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7144"/>
        <a:stretch/>
      </xdr:blipFill>
      <xdr:spPr>
        <a:xfrm>
          <a:off x="5192856" y="196562"/>
          <a:ext cx="1144337" cy="253712"/>
        </a:xfrm>
        <a:prstGeom prst="rect">
          <a:avLst/>
        </a:prstGeom>
      </xdr:spPr>
    </xdr:pic>
    <xdr:clientData/>
  </xdr:twoCellAnchor>
  <xdr:twoCellAnchor>
    <xdr:from>
      <xdr:col>0</xdr:col>
      <xdr:colOff>129886</xdr:colOff>
      <xdr:row>1</xdr:row>
      <xdr:rowOff>34637</xdr:rowOff>
    </xdr:from>
    <xdr:to>
      <xdr:col>1</xdr:col>
      <xdr:colOff>680814</xdr:colOff>
      <xdr:row>2</xdr:row>
      <xdr:rowOff>135949</xdr:rowOff>
    </xdr:to>
    <xdr:pic>
      <xdr:nvPicPr>
        <xdr:cNvPr id="23" name="Imagem 2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5049"/>
        <a:stretch/>
      </xdr:blipFill>
      <xdr:spPr>
        <a:xfrm>
          <a:off x="129886" y="187037"/>
          <a:ext cx="760478" cy="253712"/>
        </a:xfrm>
        <a:prstGeom prst="rect">
          <a:avLst/>
        </a:prstGeom>
      </xdr:spPr>
    </xdr:pic>
    <xdr:clientData/>
  </xdr:twoCellAnchor>
  <xdr:twoCellAnchor>
    <xdr:from>
      <xdr:col>1</xdr:col>
      <xdr:colOff>957028</xdr:colOff>
      <xdr:row>1</xdr:row>
      <xdr:rowOff>34637</xdr:rowOff>
    </xdr:from>
    <xdr:to>
      <xdr:col>3</xdr:col>
      <xdr:colOff>211469</xdr:colOff>
      <xdr:row>2</xdr:row>
      <xdr:rowOff>135949</xdr:rowOff>
    </xdr:to>
    <xdr:pic>
      <xdr:nvPicPr>
        <xdr:cNvPr id="25" name="Imagem 24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6813"/>
        <a:stretch/>
      </xdr:blipFill>
      <xdr:spPr>
        <a:xfrm>
          <a:off x="1166578" y="187037"/>
          <a:ext cx="1016566" cy="253712"/>
        </a:xfrm>
        <a:prstGeom prst="rect">
          <a:avLst/>
        </a:prstGeom>
      </xdr:spPr>
    </xdr:pic>
    <xdr:clientData/>
  </xdr:twoCellAnchor>
  <xdr:twoCellAnchor>
    <xdr:from>
      <xdr:col>3</xdr:col>
      <xdr:colOff>501362</xdr:colOff>
      <xdr:row>1</xdr:row>
      <xdr:rowOff>34637</xdr:rowOff>
    </xdr:from>
    <xdr:to>
      <xdr:col>4</xdr:col>
      <xdr:colOff>868437</xdr:colOff>
      <xdr:row>2</xdr:row>
      <xdr:rowOff>135949</xdr:rowOff>
    </xdr:to>
    <xdr:pic>
      <xdr:nvPicPr>
        <xdr:cNvPr id="27" name="Imagem 26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9159"/>
        <a:stretch/>
      </xdr:blipFill>
      <xdr:spPr>
        <a:xfrm>
          <a:off x="2473037" y="187037"/>
          <a:ext cx="976675" cy="253712"/>
        </a:xfrm>
        <a:prstGeom prst="rect">
          <a:avLst/>
        </a:prstGeom>
      </xdr:spPr>
    </xdr:pic>
    <xdr:clientData/>
  </xdr:twoCellAnchor>
  <xdr:twoCellAnchor>
    <xdr:from>
      <xdr:col>1</xdr:col>
      <xdr:colOff>809625</xdr:colOff>
      <xdr:row>1</xdr:row>
      <xdr:rowOff>38100</xdr:rowOff>
    </xdr:from>
    <xdr:to>
      <xdr:col>1</xdr:col>
      <xdr:colOff>809625</xdr:colOff>
      <xdr:row>2</xdr:row>
      <xdr:rowOff>137700</xdr:rowOff>
    </xdr:to>
    <xdr:cxnSp macro="">
      <xdr:nvCxnSpPr>
        <xdr:cNvPr id="29" name="Conector reto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CxnSpPr/>
      </xdr:nvCxnSpPr>
      <xdr:spPr>
        <a:xfrm>
          <a:off x="1019175" y="190500"/>
          <a:ext cx="0" cy="252000"/>
        </a:xfrm>
        <a:prstGeom prst="line">
          <a:avLst/>
        </a:prstGeom>
        <a:ln>
          <a:solidFill>
            <a:schemeClr val="bg1">
              <a:alpha val="7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333375</xdr:colOff>
      <xdr:row>1</xdr:row>
      <xdr:rowOff>38100</xdr:rowOff>
    </xdr:from>
    <xdr:to>
      <xdr:col>3</xdr:col>
      <xdr:colOff>333375</xdr:colOff>
      <xdr:row>2</xdr:row>
      <xdr:rowOff>137700</xdr:rowOff>
    </xdr:to>
    <xdr:cxnSp macro="">
      <xdr:nvCxnSpPr>
        <xdr:cNvPr id="44" name="Conector reto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CxnSpPr/>
      </xdr:nvCxnSpPr>
      <xdr:spPr>
        <a:xfrm>
          <a:off x="2305050" y="190500"/>
          <a:ext cx="0" cy="252000"/>
        </a:xfrm>
        <a:prstGeom prst="line">
          <a:avLst/>
        </a:prstGeom>
        <a:ln>
          <a:solidFill>
            <a:schemeClr val="bg1">
              <a:alpha val="7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981075</xdr:colOff>
      <xdr:row>1</xdr:row>
      <xdr:rowOff>38100</xdr:rowOff>
    </xdr:from>
    <xdr:to>
      <xdr:col>4</xdr:col>
      <xdr:colOff>981075</xdr:colOff>
      <xdr:row>2</xdr:row>
      <xdr:rowOff>137700</xdr:rowOff>
    </xdr:to>
    <xdr:cxnSp macro="">
      <xdr:nvCxnSpPr>
        <xdr:cNvPr id="45" name="Conector reto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CxnSpPr/>
      </xdr:nvCxnSpPr>
      <xdr:spPr>
        <a:xfrm>
          <a:off x="3562350" y="190500"/>
          <a:ext cx="0" cy="252000"/>
        </a:xfrm>
        <a:prstGeom prst="line">
          <a:avLst/>
        </a:prstGeom>
        <a:ln>
          <a:solidFill>
            <a:schemeClr val="bg1">
              <a:alpha val="7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866775</xdr:colOff>
      <xdr:row>1</xdr:row>
      <xdr:rowOff>38100</xdr:rowOff>
    </xdr:from>
    <xdr:to>
      <xdr:col>5</xdr:col>
      <xdr:colOff>866775</xdr:colOff>
      <xdr:row>2</xdr:row>
      <xdr:rowOff>137700</xdr:rowOff>
    </xdr:to>
    <xdr:cxnSp macro="">
      <xdr:nvCxnSpPr>
        <xdr:cNvPr id="46" name="Conector reto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CxnSpPr/>
      </xdr:nvCxnSpPr>
      <xdr:spPr>
        <a:xfrm>
          <a:off x="5029200" y="190500"/>
          <a:ext cx="0" cy="252000"/>
        </a:xfrm>
        <a:prstGeom prst="line">
          <a:avLst/>
        </a:prstGeom>
        <a:ln>
          <a:solidFill>
            <a:schemeClr val="bg1">
              <a:alpha val="7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3048000</xdr:colOff>
      <xdr:row>1</xdr:row>
      <xdr:rowOff>0</xdr:rowOff>
    </xdr:from>
    <xdr:to>
      <xdr:col>8</xdr:col>
      <xdr:colOff>352425</xdr:colOff>
      <xdr:row>3</xdr:row>
      <xdr:rowOff>37394</xdr:rowOff>
    </xdr:to>
    <xdr:pic>
      <xdr:nvPicPr>
        <xdr:cNvPr id="32" name="Imagem 31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10425" y="152400"/>
          <a:ext cx="1847850" cy="342194"/>
        </a:xfrm>
        <a:prstGeom prst="rect">
          <a:avLst/>
        </a:prstGeom>
      </xdr:spPr>
    </xdr:pic>
    <xdr:clientData/>
  </xdr:twoCellAnchor>
  <xdr:twoCellAnchor>
    <xdr:from>
      <xdr:col>5</xdr:col>
      <xdr:colOff>276225</xdr:colOff>
      <xdr:row>26</xdr:row>
      <xdr:rowOff>9525</xdr:rowOff>
    </xdr:from>
    <xdr:to>
      <xdr:col>9</xdr:col>
      <xdr:colOff>85725</xdr:colOff>
      <xdr:row>33</xdr:row>
      <xdr:rowOff>114300</xdr:rowOff>
    </xdr:to>
    <xdr:grpSp>
      <xdr:nvGrpSpPr>
        <xdr:cNvPr id="15" name="Agrupar 14">
          <a:extLst>
            <a:ext uri="{FF2B5EF4-FFF2-40B4-BE49-F238E27FC236}">
              <a16:creationId xmlns:a16="http://schemas.microsoft.com/office/drawing/2014/main" id="{7A572526-D379-4BF4-B946-1B3AF825C2AF}"/>
            </a:ext>
          </a:extLst>
        </xdr:cNvPr>
        <xdr:cNvGrpSpPr/>
      </xdr:nvGrpSpPr>
      <xdr:grpSpPr>
        <a:xfrm>
          <a:off x="4438650" y="4581525"/>
          <a:ext cx="4962525" cy="1238250"/>
          <a:chOff x="5800725" y="4314824"/>
          <a:chExt cx="4962525" cy="1238250"/>
        </a:xfrm>
      </xdr:grpSpPr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65E88ADA-56E8-2B09-7879-4BFA18B7357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 flipH="1">
            <a:off x="5800725" y="4314824"/>
            <a:ext cx="352425" cy="352425"/>
          </a:xfrm>
          <a:prstGeom prst="rect">
            <a:avLst/>
          </a:prstGeom>
        </xdr:spPr>
      </xdr:pic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3CFC93FE-DFF7-66C2-BC6A-1BC5DF1D916B}"/>
              </a:ext>
            </a:extLst>
          </xdr:cNvPr>
          <xdr:cNvSpPr/>
        </xdr:nvSpPr>
        <xdr:spPr>
          <a:xfrm>
            <a:off x="5953124" y="4486275"/>
            <a:ext cx="4562475" cy="1066799"/>
          </a:xfrm>
          <a:prstGeom prst="roundRect">
            <a:avLst>
              <a:gd name="adj" fmla="val 9404"/>
            </a:avLst>
          </a:prstGeom>
          <a:solidFill>
            <a:srgbClr val="EEF1F6"/>
          </a:solidFill>
          <a:ln>
            <a:noFill/>
          </a:ln>
          <a:effectLst>
            <a:outerShdw blurRad="2540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  <xdr:sp macro="" textlink="">
        <xdr:nvSpPr>
          <xdr:cNvPr id="19" name="CaixaDeTexto 18">
            <a:extLst>
              <a:ext uri="{FF2B5EF4-FFF2-40B4-BE49-F238E27FC236}">
                <a16:creationId xmlns:a16="http://schemas.microsoft.com/office/drawing/2014/main" id="{7C3336DA-0C0F-A86D-247E-8EA39C2C0E27}"/>
              </a:ext>
            </a:extLst>
          </xdr:cNvPr>
          <xdr:cNvSpPr txBox="1"/>
        </xdr:nvSpPr>
        <xdr:spPr>
          <a:xfrm>
            <a:off x="6000750" y="4543426"/>
            <a:ext cx="2981325" cy="2667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1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cs typeface="Calibri"/>
              </a:rPr>
              <a:t>CONFIGURE AS CLASSES</a:t>
            </a:r>
            <a:endParaRPr lang="en-US" sz="12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  <a:cs typeface="Calibri"/>
            </a:endParaRPr>
          </a:p>
        </xdr:txBody>
      </xdr:sp>
      <xdr:cxnSp macro="">
        <xdr:nvCxnSpPr>
          <xdr:cNvPr id="30" name="Conector reto 29">
            <a:extLst>
              <a:ext uri="{FF2B5EF4-FFF2-40B4-BE49-F238E27FC236}">
                <a16:creationId xmlns:a16="http://schemas.microsoft.com/office/drawing/2014/main" id="{412F952D-1CD7-5CC5-F2D1-AC7EF2D21B27}"/>
              </a:ext>
            </a:extLst>
          </xdr:cNvPr>
          <xdr:cNvCxnSpPr/>
        </xdr:nvCxnSpPr>
        <xdr:spPr>
          <a:xfrm>
            <a:off x="6076950" y="4800600"/>
            <a:ext cx="4076700" cy="0"/>
          </a:xfrm>
          <a:prstGeom prst="line">
            <a:avLst/>
          </a:prstGeom>
          <a:ln>
            <a:solidFill>
              <a:schemeClr val="tx1">
                <a:lumMod val="75000"/>
                <a:lumOff val="25000"/>
                <a:alpha val="2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3" name="CaixaDeTexto 32">
            <a:extLst>
              <a:ext uri="{FF2B5EF4-FFF2-40B4-BE49-F238E27FC236}">
                <a16:creationId xmlns:a16="http://schemas.microsoft.com/office/drawing/2014/main" id="{22FCD525-B650-E13F-DB52-1EE4498040E5}"/>
              </a:ext>
            </a:extLst>
          </xdr:cNvPr>
          <xdr:cNvSpPr txBox="1"/>
        </xdr:nvSpPr>
        <xdr:spPr>
          <a:xfrm>
            <a:off x="6115050" y="4981575"/>
            <a:ext cx="324512" cy="374141"/>
          </a:xfrm>
          <a:prstGeom prst="rect">
            <a:avLst/>
          </a:prstGeom>
          <a:solidFill>
            <a:srgbClr val="5C629E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pt-BR" sz="1800" b="1">
                <a:solidFill>
                  <a:schemeClr val="bg1"/>
                </a:solidFill>
              </a:rPr>
              <a:t>A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049" name="Spinner 1" hidden="1">
                <a:extLst>
                  <a:ext uri="{63B3BB69-23CF-44E3-9099-C40C66FF867C}">
                    <a14:compatExt spid="_x0000_s2049"/>
                  </a:ext>
                  <a:ext uri="{FF2B5EF4-FFF2-40B4-BE49-F238E27FC236}">
                    <a16:creationId xmlns:a16="http://schemas.microsoft.com/office/drawing/2014/main" id="{00000000-0008-0000-0000-000003040000}"/>
                  </a:ext>
                </a:extLst>
              </xdr:cNvPr>
              <xdr:cNvSpPr/>
            </xdr:nvSpPr>
            <xdr:spPr bwMode="auto">
              <a:xfrm>
                <a:off x="7229476" y="4953000"/>
                <a:ext cx="228600" cy="4191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</xdr:sp>
        </mc:Choice>
        <mc:Fallback/>
      </mc:AlternateContent>
      <xdr:sp macro="" textlink="CONFIG!C8">
        <xdr:nvSpPr>
          <xdr:cNvPr id="34" name="CaixaDeTexto 33">
            <a:extLst>
              <a:ext uri="{FF2B5EF4-FFF2-40B4-BE49-F238E27FC236}">
                <a16:creationId xmlns:a16="http://schemas.microsoft.com/office/drawing/2014/main" id="{13E314A2-FBD6-D8F0-A1B9-110C93E28467}"/>
              </a:ext>
            </a:extLst>
          </xdr:cNvPr>
          <xdr:cNvSpPr txBox="1"/>
        </xdr:nvSpPr>
        <xdr:spPr>
          <a:xfrm>
            <a:off x="6467474" y="4981575"/>
            <a:ext cx="714375" cy="374400"/>
          </a:xfrm>
          <a:prstGeom prst="rect">
            <a:avLst/>
          </a:prstGeom>
          <a:solidFill>
            <a:srgbClr val="5C629E">
              <a:alpha val="70000"/>
            </a:srgb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5414B3D6-7B8E-4A88-8B24-B8CAE89C8AB7}" type="TxLink">
              <a:rPr lang="en-US" sz="2000" b="1" i="0" u="none" strike="noStrike" baseline="0">
                <a:solidFill>
                  <a:schemeClr val="bg1"/>
                </a:solidFill>
                <a:latin typeface="Calibri"/>
                <a:cs typeface="Calibri"/>
              </a:rPr>
              <a:pPr algn="ctr"/>
              <a:t>61%</a:t>
            </a:fld>
            <a:endParaRPr lang="en-US" sz="3200" b="1" i="0" u="none" strike="noStrike">
              <a:solidFill>
                <a:schemeClr val="bg1"/>
              </a:solidFill>
              <a:latin typeface="Calibri"/>
              <a:cs typeface="Calibri"/>
            </a:endParaRPr>
          </a:p>
        </xdr:txBody>
      </xdr:sp>
      <xdr:sp macro="" textlink="">
        <xdr:nvSpPr>
          <xdr:cNvPr id="35" name="CaixaDeTexto 34">
            <a:extLst>
              <a:ext uri="{FF2B5EF4-FFF2-40B4-BE49-F238E27FC236}">
                <a16:creationId xmlns:a16="http://schemas.microsoft.com/office/drawing/2014/main" id="{9434FE18-2079-AB68-01CC-7DA31AB9DFF1}"/>
              </a:ext>
            </a:extLst>
          </xdr:cNvPr>
          <xdr:cNvSpPr txBox="1"/>
        </xdr:nvSpPr>
        <xdr:spPr>
          <a:xfrm>
            <a:off x="7696200" y="4981575"/>
            <a:ext cx="324512" cy="374141"/>
          </a:xfrm>
          <a:prstGeom prst="rect">
            <a:avLst/>
          </a:prstGeom>
          <a:solidFill>
            <a:srgbClr val="5AAEE6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pt-BR" sz="1800" b="1">
                <a:solidFill>
                  <a:schemeClr val="bg1"/>
                </a:solidFill>
              </a:rPr>
              <a:t>B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050" name="Spinner 2" hidden="1">
                <a:extLst>
                  <a:ext uri="{63B3BB69-23CF-44E3-9099-C40C66FF867C}">
                    <a14:compatExt spid="_x0000_s2050"/>
                  </a:ext>
                  <a:ext uri="{FF2B5EF4-FFF2-40B4-BE49-F238E27FC236}">
                    <a16:creationId xmlns:a16="http://schemas.microsoft.com/office/drawing/2014/main" id="{00000000-0008-0000-0000-000004040000}"/>
                  </a:ext>
                </a:extLst>
              </xdr:cNvPr>
              <xdr:cNvSpPr/>
            </xdr:nvSpPr>
            <xdr:spPr bwMode="auto">
              <a:xfrm>
                <a:off x="8810626" y="4953000"/>
                <a:ext cx="228600" cy="4191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</xdr:sp>
        </mc:Choice>
        <mc:Fallback/>
      </mc:AlternateContent>
      <xdr:sp macro="" textlink="CONFIG!C9">
        <xdr:nvSpPr>
          <xdr:cNvPr id="43" name="CaixaDeTexto 42">
            <a:extLst>
              <a:ext uri="{FF2B5EF4-FFF2-40B4-BE49-F238E27FC236}">
                <a16:creationId xmlns:a16="http://schemas.microsoft.com/office/drawing/2014/main" id="{9D647F2D-A294-EEB8-3712-9F666C741244}"/>
              </a:ext>
            </a:extLst>
          </xdr:cNvPr>
          <xdr:cNvSpPr txBox="1"/>
        </xdr:nvSpPr>
        <xdr:spPr>
          <a:xfrm>
            <a:off x="8048624" y="4981575"/>
            <a:ext cx="714375" cy="374400"/>
          </a:xfrm>
          <a:prstGeom prst="rect">
            <a:avLst/>
          </a:prstGeom>
          <a:solidFill>
            <a:srgbClr val="5AAEE6">
              <a:alpha val="70000"/>
            </a:srgb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53C2263A-D71C-4B78-8B4F-A644A782FDB6}" type="TxLink">
              <a:rPr lang="en-US" sz="2000" b="1" i="0" u="none" strike="noStrike" baseline="0">
                <a:solidFill>
                  <a:schemeClr val="bg1"/>
                </a:solidFill>
                <a:latin typeface="Calibri"/>
                <a:cs typeface="Calibri"/>
              </a:rPr>
              <a:pPr algn="ctr"/>
              <a:t>30%</a:t>
            </a:fld>
            <a:endParaRPr lang="en-US" sz="2000" b="1" i="0" u="none" strike="noStrike">
              <a:solidFill>
                <a:schemeClr val="bg1"/>
              </a:solidFill>
              <a:latin typeface="Calibri"/>
              <a:cs typeface="Calibri"/>
            </a:endParaRPr>
          </a:p>
        </xdr:txBody>
      </xdr:sp>
      <xdr:sp macro="" textlink="">
        <xdr:nvSpPr>
          <xdr:cNvPr id="47" name="CaixaDeTexto 46">
            <a:extLst>
              <a:ext uri="{FF2B5EF4-FFF2-40B4-BE49-F238E27FC236}">
                <a16:creationId xmlns:a16="http://schemas.microsoft.com/office/drawing/2014/main" id="{90112552-C098-C367-9309-24C1D65B7B06}"/>
              </a:ext>
            </a:extLst>
          </xdr:cNvPr>
          <xdr:cNvSpPr txBox="1"/>
        </xdr:nvSpPr>
        <xdr:spPr>
          <a:xfrm>
            <a:off x="9267825" y="4991100"/>
            <a:ext cx="306815" cy="374141"/>
          </a:xfrm>
          <a:prstGeom prst="rect">
            <a:avLst/>
          </a:prstGeom>
          <a:solidFill>
            <a:srgbClr val="BDC7E5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pt-BR" sz="1800" b="1">
                <a:solidFill>
                  <a:srgbClr val="5C629E"/>
                </a:solidFill>
              </a:rPr>
              <a:t>C</a:t>
            </a:r>
          </a:p>
        </xdr:txBody>
      </xdr:sp>
      <xdr:sp macro="" textlink="CONFIG!C10">
        <xdr:nvSpPr>
          <xdr:cNvPr id="48" name="CaixaDeTexto 47">
            <a:extLst>
              <a:ext uri="{FF2B5EF4-FFF2-40B4-BE49-F238E27FC236}">
                <a16:creationId xmlns:a16="http://schemas.microsoft.com/office/drawing/2014/main" id="{AF4C29BF-8FB1-98FB-8907-ACBECD42904A}"/>
              </a:ext>
            </a:extLst>
          </xdr:cNvPr>
          <xdr:cNvSpPr txBox="1"/>
        </xdr:nvSpPr>
        <xdr:spPr>
          <a:xfrm>
            <a:off x="9601199" y="4991100"/>
            <a:ext cx="714375" cy="374400"/>
          </a:xfrm>
          <a:prstGeom prst="rect">
            <a:avLst/>
          </a:prstGeom>
          <a:solidFill>
            <a:srgbClr val="BDC7E5">
              <a:alpha val="70000"/>
            </a:srgb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F05E79F3-3274-47F9-822C-63E3FE708010}" type="TxLink">
              <a:rPr lang="en-US" sz="2000" b="1" i="0" u="none" strike="noStrike" baseline="0">
                <a:solidFill>
                  <a:srgbClr val="5C629E"/>
                </a:solidFill>
                <a:latin typeface="Calibri"/>
                <a:cs typeface="Calibri"/>
              </a:rPr>
              <a:pPr algn="ctr"/>
              <a:t>9%</a:t>
            </a:fld>
            <a:endParaRPr lang="en-US" sz="6600" b="1" i="0" u="none" strike="noStrike">
              <a:solidFill>
                <a:srgbClr val="5C629E"/>
              </a:solidFill>
              <a:latin typeface="Calibri"/>
              <a:cs typeface="Calibri"/>
            </a:endParaRPr>
          </a:p>
        </xdr:txBody>
      </xdr:sp>
      <xdr:sp macro="" textlink="CONFIG!F8">
        <xdr:nvSpPr>
          <xdr:cNvPr id="49" name="CaixaDeTexto 48">
            <a:extLst>
              <a:ext uri="{FF2B5EF4-FFF2-40B4-BE49-F238E27FC236}">
                <a16:creationId xmlns:a16="http://schemas.microsoft.com/office/drawing/2014/main" id="{12D2C5DB-109B-6BF8-D209-B6DFAC71776D}"/>
              </a:ext>
            </a:extLst>
          </xdr:cNvPr>
          <xdr:cNvSpPr txBox="1"/>
        </xdr:nvSpPr>
        <xdr:spPr>
          <a:xfrm>
            <a:off x="7648575" y="4619625"/>
            <a:ext cx="3114675" cy="2667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fld id="{C5B98C54-BF12-4F28-BC3C-B80F817769C2}" type="TxLink">
              <a:rPr lang="en-US" sz="800" b="1" i="0" u="none" strike="noStrike" baseline="0">
                <a:solidFill>
                  <a:srgbClr val="C00000"/>
                </a:solidFill>
                <a:latin typeface="Calibri"/>
                <a:cs typeface="Calibri"/>
              </a:rPr>
              <a:pPr algn="l"/>
              <a:t> </a:t>
            </a:fld>
            <a:endParaRPr lang="en-US" sz="1050" b="1" i="0" u="none" strike="noStrike">
              <a:solidFill>
                <a:srgbClr val="C00000"/>
              </a:solidFill>
              <a:latin typeface="Calibri"/>
              <a:cs typeface="Calibri"/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19050</xdr:rowOff>
    </xdr:from>
    <xdr:to>
      <xdr:col>6</xdr:col>
      <xdr:colOff>990600</xdr:colOff>
      <xdr:row>6</xdr:row>
      <xdr:rowOff>133350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228600" y="781050"/>
          <a:ext cx="7381875" cy="266700"/>
        </a:xfrm>
        <a:prstGeom prst="rect">
          <a:avLst/>
        </a:prstGeom>
        <a:solidFill>
          <a:srgbClr val="FFBD09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200" b="1" i="0" u="none" strike="noStrike" baseline="0">
              <a:solidFill>
                <a:schemeClr val="tx1"/>
              </a:solidFill>
              <a:latin typeface="Calibri"/>
              <a:cs typeface="Calibri"/>
            </a:rPr>
            <a:t>Aqui não é necessário inserir informação. A tabela é automática e já ordena corretamente. </a:t>
          </a:r>
          <a:endParaRPr lang="en-US" sz="1200" b="1" i="0" u="none" strike="noStrike">
            <a:solidFill>
              <a:schemeClr val="tx1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3</xdr:col>
      <xdr:colOff>398518</xdr:colOff>
      <xdr:row>1</xdr:row>
      <xdr:rowOff>34637</xdr:rowOff>
    </xdr:from>
    <xdr:to>
      <xdr:col>4</xdr:col>
      <xdr:colOff>494353</xdr:colOff>
      <xdr:row>2</xdr:row>
      <xdr:rowOff>132485</xdr:rowOff>
    </xdr:to>
    <xdr:pic>
      <xdr:nvPicPr>
        <xdr:cNvPr id="4" name="Imagem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820"/>
        <a:stretch/>
      </xdr:blipFill>
      <xdr:spPr>
        <a:xfrm>
          <a:off x="3722743" y="187037"/>
          <a:ext cx="1162635" cy="250248"/>
        </a:xfrm>
        <a:prstGeom prst="rect">
          <a:avLst/>
        </a:prstGeom>
      </xdr:spPr>
    </xdr:pic>
    <xdr:clientData/>
  </xdr:twoCellAnchor>
  <xdr:twoCellAnchor>
    <xdr:from>
      <xdr:col>4</xdr:col>
      <xdr:colOff>795770</xdr:colOff>
      <xdr:row>1</xdr:row>
      <xdr:rowOff>44162</xdr:rowOff>
    </xdr:from>
    <xdr:to>
      <xdr:col>5</xdr:col>
      <xdr:colOff>739957</xdr:colOff>
      <xdr:row>2</xdr:row>
      <xdr:rowOff>145474</xdr:rowOff>
    </xdr:to>
    <xdr:pic>
      <xdr:nvPicPr>
        <xdr:cNvPr id="5" name="Imagem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7144"/>
        <a:stretch/>
      </xdr:blipFill>
      <xdr:spPr>
        <a:xfrm>
          <a:off x="5186795" y="196562"/>
          <a:ext cx="1144337" cy="253712"/>
        </a:xfrm>
        <a:prstGeom prst="rect">
          <a:avLst/>
        </a:prstGeom>
      </xdr:spPr>
    </xdr:pic>
    <xdr:clientData/>
  </xdr:twoCellAnchor>
  <xdr:twoCellAnchor>
    <xdr:from>
      <xdr:col>0</xdr:col>
      <xdr:colOff>123825</xdr:colOff>
      <xdr:row>1</xdr:row>
      <xdr:rowOff>34637</xdr:rowOff>
    </xdr:from>
    <xdr:to>
      <xdr:col>2</xdr:col>
      <xdr:colOff>46103</xdr:colOff>
      <xdr:row>2</xdr:row>
      <xdr:rowOff>135949</xdr:rowOff>
    </xdr:to>
    <xdr:pic>
      <xdr:nvPicPr>
        <xdr:cNvPr id="6" name="Imagem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5049"/>
        <a:stretch/>
      </xdr:blipFill>
      <xdr:spPr>
        <a:xfrm>
          <a:off x="123825" y="187037"/>
          <a:ext cx="760478" cy="253712"/>
        </a:xfrm>
        <a:prstGeom prst="rect">
          <a:avLst/>
        </a:prstGeom>
      </xdr:spPr>
    </xdr:pic>
    <xdr:clientData/>
  </xdr:twoCellAnchor>
  <xdr:twoCellAnchor>
    <xdr:from>
      <xdr:col>2</xdr:col>
      <xdr:colOff>322317</xdr:colOff>
      <xdr:row>1</xdr:row>
      <xdr:rowOff>34637</xdr:rowOff>
    </xdr:from>
    <xdr:to>
      <xdr:col>2</xdr:col>
      <xdr:colOff>1338883</xdr:colOff>
      <xdr:row>2</xdr:row>
      <xdr:rowOff>135949</xdr:rowOff>
    </xdr:to>
    <xdr:pic>
      <xdr:nvPicPr>
        <xdr:cNvPr id="7" name="Imagem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6813"/>
        <a:stretch/>
      </xdr:blipFill>
      <xdr:spPr>
        <a:xfrm>
          <a:off x="1160517" y="187037"/>
          <a:ext cx="1016566" cy="253712"/>
        </a:xfrm>
        <a:prstGeom prst="rect">
          <a:avLst/>
        </a:prstGeom>
      </xdr:spPr>
    </xdr:pic>
    <xdr:clientData/>
  </xdr:twoCellAnchor>
  <xdr:twoCellAnchor>
    <xdr:from>
      <xdr:col>2</xdr:col>
      <xdr:colOff>1628776</xdr:colOff>
      <xdr:row>1</xdr:row>
      <xdr:rowOff>34637</xdr:rowOff>
    </xdr:from>
    <xdr:to>
      <xdr:col>3</xdr:col>
      <xdr:colOff>119426</xdr:colOff>
      <xdr:row>2</xdr:row>
      <xdr:rowOff>135949</xdr:rowOff>
    </xdr:to>
    <xdr:pic>
      <xdr:nvPicPr>
        <xdr:cNvPr id="8" name="Imagem 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9159"/>
        <a:stretch/>
      </xdr:blipFill>
      <xdr:spPr>
        <a:xfrm>
          <a:off x="2466976" y="187037"/>
          <a:ext cx="976675" cy="253712"/>
        </a:xfrm>
        <a:prstGeom prst="rect">
          <a:avLst/>
        </a:prstGeom>
      </xdr:spPr>
    </xdr:pic>
    <xdr:clientData/>
  </xdr:twoCellAnchor>
  <xdr:twoCellAnchor>
    <xdr:from>
      <xdr:col>2</xdr:col>
      <xdr:colOff>174914</xdr:colOff>
      <xdr:row>1</xdr:row>
      <xdr:rowOff>38100</xdr:rowOff>
    </xdr:from>
    <xdr:to>
      <xdr:col>2</xdr:col>
      <xdr:colOff>174914</xdr:colOff>
      <xdr:row>2</xdr:row>
      <xdr:rowOff>137700</xdr:rowOff>
    </xdr:to>
    <xdr:cxnSp macro="">
      <xdr:nvCxnSpPr>
        <xdr:cNvPr id="9" name="Conector reto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13114" y="190500"/>
          <a:ext cx="0" cy="252000"/>
        </a:xfrm>
        <a:prstGeom prst="line">
          <a:avLst/>
        </a:prstGeom>
        <a:ln>
          <a:solidFill>
            <a:schemeClr val="bg1">
              <a:alpha val="7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1460789</xdr:colOff>
      <xdr:row>1</xdr:row>
      <xdr:rowOff>38100</xdr:rowOff>
    </xdr:from>
    <xdr:to>
      <xdr:col>2</xdr:col>
      <xdr:colOff>1460789</xdr:colOff>
      <xdr:row>2</xdr:row>
      <xdr:rowOff>137700</xdr:rowOff>
    </xdr:to>
    <xdr:cxnSp macro="">
      <xdr:nvCxnSpPr>
        <xdr:cNvPr id="10" name="Conector reto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2298989" y="190500"/>
          <a:ext cx="0" cy="252000"/>
        </a:xfrm>
        <a:prstGeom prst="line">
          <a:avLst/>
        </a:prstGeom>
        <a:ln>
          <a:solidFill>
            <a:schemeClr val="bg1">
              <a:alpha val="7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232064</xdr:colOff>
      <xdr:row>1</xdr:row>
      <xdr:rowOff>38100</xdr:rowOff>
    </xdr:from>
    <xdr:to>
      <xdr:col>3</xdr:col>
      <xdr:colOff>232064</xdr:colOff>
      <xdr:row>2</xdr:row>
      <xdr:rowOff>137700</xdr:rowOff>
    </xdr:to>
    <xdr:cxnSp macro="">
      <xdr:nvCxnSpPr>
        <xdr:cNvPr id="11" name="Conector reto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3556289" y="190500"/>
          <a:ext cx="0" cy="252000"/>
        </a:xfrm>
        <a:prstGeom prst="line">
          <a:avLst/>
        </a:prstGeom>
        <a:ln>
          <a:solidFill>
            <a:schemeClr val="bg1">
              <a:alpha val="7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632114</xdr:colOff>
      <xdr:row>1</xdr:row>
      <xdr:rowOff>38100</xdr:rowOff>
    </xdr:from>
    <xdr:to>
      <xdr:col>4</xdr:col>
      <xdr:colOff>632114</xdr:colOff>
      <xdr:row>2</xdr:row>
      <xdr:rowOff>137700</xdr:rowOff>
    </xdr:to>
    <xdr:cxnSp macro="">
      <xdr:nvCxnSpPr>
        <xdr:cNvPr id="12" name="Conector reto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>
          <a:off x="5023139" y="190500"/>
          <a:ext cx="0" cy="252000"/>
        </a:xfrm>
        <a:prstGeom prst="line">
          <a:avLst/>
        </a:prstGeom>
        <a:ln>
          <a:solidFill>
            <a:schemeClr val="bg1">
              <a:alpha val="7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104775</xdr:colOff>
      <xdr:row>1</xdr:row>
      <xdr:rowOff>0</xdr:rowOff>
    </xdr:from>
    <xdr:to>
      <xdr:col>8</xdr:col>
      <xdr:colOff>342900</xdr:colOff>
      <xdr:row>3</xdr:row>
      <xdr:rowOff>37394</xdr:rowOff>
    </xdr:to>
    <xdr:pic>
      <xdr:nvPicPr>
        <xdr:cNvPr id="14" name="Imagem 1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24650" y="152400"/>
          <a:ext cx="1847850" cy="34219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865243</xdr:colOff>
      <xdr:row>1</xdr:row>
      <xdr:rowOff>34637</xdr:rowOff>
    </xdr:from>
    <xdr:to>
      <xdr:col>4</xdr:col>
      <xdr:colOff>703903</xdr:colOff>
      <xdr:row>2</xdr:row>
      <xdr:rowOff>132485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820"/>
        <a:stretch/>
      </xdr:blipFill>
      <xdr:spPr>
        <a:xfrm>
          <a:off x="3722743" y="187037"/>
          <a:ext cx="1162635" cy="250248"/>
        </a:xfrm>
        <a:prstGeom prst="rect">
          <a:avLst/>
        </a:prstGeom>
      </xdr:spPr>
    </xdr:pic>
    <xdr:clientData/>
  </xdr:twoCellAnchor>
  <xdr:twoCellAnchor>
    <xdr:from>
      <xdr:col>4</xdr:col>
      <xdr:colOff>1005320</xdr:colOff>
      <xdr:row>1</xdr:row>
      <xdr:rowOff>44162</xdr:rowOff>
    </xdr:from>
    <xdr:to>
      <xdr:col>5</xdr:col>
      <xdr:colOff>739957</xdr:colOff>
      <xdr:row>2</xdr:row>
      <xdr:rowOff>145474</xdr:rowOff>
    </xdr:to>
    <xdr:pic>
      <xdr:nvPicPr>
        <xdr:cNvPr id="6" name="Imagem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7144"/>
        <a:stretch/>
      </xdr:blipFill>
      <xdr:spPr>
        <a:xfrm>
          <a:off x="5186795" y="196562"/>
          <a:ext cx="1144337" cy="253712"/>
        </a:xfrm>
        <a:prstGeom prst="rect">
          <a:avLst/>
        </a:prstGeom>
      </xdr:spPr>
    </xdr:pic>
    <xdr:clientData/>
  </xdr:twoCellAnchor>
  <xdr:twoCellAnchor>
    <xdr:from>
      <xdr:col>0</xdr:col>
      <xdr:colOff>123825</xdr:colOff>
      <xdr:row>1</xdr:row>
      <xdr:rowOff>34637</xdr:rowOff>
    </xdr:from>
    <xdr:to>
      <xdr:col>2</xdr:col>
      <xdr:colOff>141353</xdr:colOff>
      <xdr:row>2</xdr:row>
      <xdr:rowOff>135949</xdr:rowOff>
    </xdr:to>
    <xdr:pic>
      <xdr:nvPicPr>
        <xdr:cNvPr id="7" name="Imagem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5049"/>
        <a:stretch/>
      </xdr:blipFill>
      <xdr:spPr>
        <a:xfrm>
          <a:off x="123825" y="187037"/>
          <a:ext cx="760478" cy="253712"/>
        </a:xfrm>
        <a:prstGeom prst="rect">
          <a:avLst/>
        </a:prstGeom>
      </xdr:spPr>
    </xdr:pic>
    <xdr:clientData/>
  </xdr:twoCellAnchor>
  <xdr:twoCellAnchor>
    <xdr:from>
      <xdr:col>2</xdr:col>
      <xdr:colOff>417567</xdr:colOff>
      <xdr:row>1</xdr:row>
      <xdr:rowOff>34637</xdr:rowOff>
    </xdr:from>
    <xdr:to>
      <xdr:col>2</xdr:col>
      <xdr:colOff>1434133</xdr:colOff>
      <xdr:row>2</xdr:row>
      <xdr:rowOff>135949</xdr:rowOff>
    </xdr:to>
    <xdr:pic>
      <xdr:nvPicPr>
        <xdr:cNvPr id="8" name="Imagem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6813"/>
        <a:stretch/>
      </xdr:blipFill>
      <xdr:spPr>
        <a:xfrm>
          <a:off x="1160517" y="187037"/>
          <a:ext cx="1016566" cy="253712"/>
        </a:xfrm>
        <a:prstGeom prst="rect">
          <a:avLst/>
        </a:prstGeom>
      </xdr:spPr>
    </xdr:pic>
    <xdr:clientData/>
  </xdr:twoCellAnchor>
  <xdr:twoCellAnchor>
    <xdr:from>
      <xdr:col>2</xdr:col>
      <xdr:colOff>1724026</xdr:colOff>
      <xdr:row>1</xdr:row>
      <xdr:rowOff>34637</xdr:rowOff>
    </xdr:from>
    <xdr:to>
      <xdr:col>3</xdr:col>
      <xdr:colOff>586151</xdr:colOff>
      <xdr:row>2</xdr:row>
      <xdr:rowOff>135949</xdr:rowOff>
    </xdr:to>
    <xdr:pic>
      <xdr:nvPicPr>
        <xdr:cNvPr id="9" name="Imagem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9159"/>
        <a:stretch/>
      </xdr:blipFill>
      <xdr:spPr>
        <a:xfrm>
          <a:off x="2466976" y="187037"/>
          <a:ext cx="976675" cy="253712"/>
        </a:xfrm>
        <a:prstGeom prst="rect">
          <a:avLst/>
        </a:prstGeom>
      </xdr:spPr>
    </xdr:pic>
    <xdr:clientData/>
  </xdr:twoCellAnchor>
  <xdr:twoCellAnchor>
    <xdr:from>
      <xdr:col>2</xdr:col>
      <xdr:colOff>270164</xdr:colOff>
      <xdr:row>1</xdr:row>
      <xdr:rowOff>38100</xdr:rowOff>
    </xdr:from>
    <xdr:to>
      <xdr:col>2</xdr:col>
      <xdr:colOff>270164</xdr:colOff>
      <xdr:row>2</xdr:row>
      <xdr:rowOff>137700</xdr:rowOff>
    </xdr:to>
    <xdr:cxnSp macro="">
      <xdr:nvCxnSpPr>
        <xdr:cNvPr id="10" name="Conector reto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>
          <a:off x="1013114" y="190500"/>
          <a:ext cx="0" cy="252000"/>
        </a:xfrm>
        <a:prstGeom prst="line">
          <a:avLst/>
        </a:prstGeom>
        <a:ln>
          <a:solidFill>
            <a:schemeClr val="bg1">
              <a:alpha val="7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1556039</xdr:colOff>
      <xdr:row>1</xdr:row>
      <xdr:rowOff>38100</xdr:rowOff>
    </xdr:from>
    <xdr:to>
      <xdr:col>2</xdr:col>
      <xdr:colOff>1556039</xdr:colOff>
      <xdr:row>2</xdr:row>
      <xdr:rowOff>137700</xdr:rowOff>
    </xdr:to>
    <xdr:cxnSp macro="">
      <xdr:nvCxnSpPr>
        <xdr:cNvPr id="11" name="Conector reto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>
          <a:off x="2298989" y="190500"/>
          <a:ext cx="0" cy="252000"/>
        </a:xfrm>
        <a:prstGeom prst="line">
          <a:avLst/>
        </a:prstGeom>
        <a:ln>
          <a:solidFill>
            <a:schemeClr val="bg1">
              <a:alpha val="7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698789</xdr:colOff>
      <xdr:row>1</xdr:row>
      <xdr:rowOff>38100</xdr:rowOff>
    </xdr:from>
    <xdr:to>
      <xdr:col>3</xdr:col>
      <xdr:colOff>698789</xdr:colOff>
      <xdr:row>2</xdr:row>
      <xdr:rowOff>137700</xdr:rowOff>
    </xdr:to>
    <xdr:cxnSp macro="">
      <xdr:nvCxnSpPr>
        <xdr:cNvPr id="12" name="Conector reto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>
          <a:off x="3556289" y="190500"/>
          <a:ext cx="0" cy="252000"/>
        </a:xfrm>
        <a:prstGeom prst="line">
          <a:avLst/>
        </a:prstGeom>
        <a:ln>
          <a:solidFill>
            <a:schemeClr val="bg1">
              <a:alpha val="7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841664</xdr:colOff>
      <xdr:row>1</xdr:row>
      <xdr:rowOff>38100</xdr:rowOff>
    </xdr:from>
    <xdr:to>
      <xdr:col>4</xdr:col>
      <xdr:colOff>841664</xdr:colOff>
      <xdr:row>2</xdr:row>
      <xdr:rowOff>137700</xdr:rowOff>
    </xdr:to>
    <xdr:cxnSp macro="">
      <xdr:nvCxnSpPr>
        <xdr:cNvPr id="13" name="Conector reto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>
          <a:off x="5023139" y="190500"/>
          <a:ext cx="0" cy="252000"/>
        </a:xfrm>
        <a:prstGeom prst="line">
          <a:avLst/>
        </a:prstGeom>
        <a:ln>
          <a:solidFill>
            <a:schemeClr val="bg1">
              <a:alpha val="7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1085850</xdr:colOff>
      <xdr:row>1</xdr:row>
      <xdr:rowOff>0</xdr:rowOff>
    </xdr:from>
    <xdr:to>
      <xdr:col>8</xdr:col>
      <xdr:colOff>561975</xdr:colOff>
      <xdr:row>3</xdr:row>
      <xdr:rowOff>37394</xdr:rowOff>
    </xdr:to>
    <xdr:pic>
      <xdr:nvPicPr>
        <xdr:cNvPr id="2" name="Imagem 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77025" y="152400"/>
          <a:ext cx="1847850" cy="342194"/>
        </a:xfrm>
        <a:prstGeom prst="rect">
          <a:avLst/>
        </a:prstGeom>
      </xdr:spPr>
    </xdr:pic>
    <xdr:clientData/>
  </xdr:twoCellAnchor>
  <xdr:twoCellAnchor>
    <xdr:from>
      <xdr:col>1</xdr:col>
      <xdr:colOff>9527</xdr:colOff>
      <xdr:row>20</xdr:row>
      <xdr:rowOff>76200</xdr:rowOff>
    </xdr:from>
    <xdr:to>
      <xdr:col>6</xdr:col>
      <xdr:colOff>1398</xdr:colOff>
      <xdr:row>32</xdr:row>
      <xdr:rowOff>42706</xdr:rowOff>
    </xdr:to>
    <xdr:grpSp>
      <xdr:nvGrpSpPr>
        <xdr:cNvPr id="4" name="Agrupar 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D819C46-BEC1-4F0C-B4DB-56BEB0D7FB5F}"/>
            </a:ext>
          </a:extLst>
        </xdr:cNvPr>
        <xdr:cNvGrpSpPr/>
      </xdr:nvGrpSpPr>
      <xdr:grpSpPr>
        <a:xfrm>
          <a:off x="219077" y="3562350"/>
          <a:ext cx="6526021" cy="2023906"/>
          <a:chOff x="541629" y="2173433"/>
          <a:chExt cx="6517794" cy="2023906"/>
        </a:xfrm>
      </xdr:grpSpPr>
      <xdr:grpSp>
        <xdr:nvGrpSpPr>
          <xdr:cNvPr id="14" name="Agrupar 13">
            <a:extLst>
              <a:ext uri="{FF2B5EF4-FFF2-40B4-BE49-F238E27FC236}">
                <a16:creationId xmlns:a16="http://schemas.microsoft.com/office/drawing/2014/main" id="{F6389917-DB88-C707-2D6D-7A415326D610}"/>
              </a:ext>
            </a:extLst>
          </xdr:cNvPr>
          <xdr:cNvGrpSpPr/>
        </xdr:nvGrpSpPr>
        <xdr:grpSpPr>
          <a:xfrm>
            <a:off x="541629" y="2173433"/>
            <a:ext cx="6517794" cy="2023906"/>
            <a:chOff x="489674" y="2121479"/>
            <a:chExt cx="6517794" cy="2023905"/>
          </a:xfrm>
        </xdr:grpSpPr>
        <xdr:grpSp>
          <xdr:nvGrpSpPr>
            <xdr:cNvPr id="16" name="Agrupar 15">
              <a:extLst>
                <a:ext uri="{FF2B5EF4-FFF2-40B4-BE49-F238E27FC236}">
                  <a16:creationId xmlns:a16="http://schemas.microsoft.com/office/drawing/2014/main" id="{E0605532-7D83-93C8-9311-AD18D827079F}"/>
                </a:ext>
              </a:extLst>
            </xdr:cNvPr>
            <xdr:cNvGrpSpPr/>
          </xdr:nvGrpSpPr>
          <xdr:grpSpPr>
            <a:xfrm>
              <a:off x="489674" y="2121479"/>
              <a:ext cx="6517794" cy="2023905"/>
              <a:chOff x="5459951" y="4548552"/>
              <a:chExt cx="4933226" cy="1537635"/>
            </a:xfrm>
          </xdr:grpSpPr>
          <xdr:sp macro="" textlink="">
            <xdr:nvSpPr>
              <xdr:cNvPr id="44" name="Retângulo 43">
                <a:extLst>
                  <a:ext uri="{FF2B5EF4-FFF2-40B4-BE49-F238E27FC236}">
                    <a16:creationId xmlns:a16="http://schemas.microsoft.com/office/drawing/2014/main" id="{9EB15C36-C98C-DA19-B2D7-2E85A3A8D3FC}"/>
                  </a:ext>
                </a:extLst>
              </xdr:cNvPr>
              <xdr:cNvSpPr/>
            </xdr:nvSpPr>
            <xdr:spPr>
              <a:xfrm>
                <a:off x="5459951" y="4548552"/>
                <a:ext cx="4924958" cy="1532820"/>
              </a:xfrm>
              <a:prstGeom prst="rect">
                <a:avLst/>
              </a:prstGeom>
              <a:gradFill flip="none" rotWithShape="1">
                <a:gsLst>
                  <a:gs pos="0">
                    <a:schemeClr val="accent3">
                      <a:lumMod val="5000"/>
                      <a:lumOff val="95000"/>
                      <a:alpha val="0"/>
                    </a:schemeClr>
                  </a:gs>
                  <a:gs pos="32000">
                    <a:srgbClr val="E5E8EE"/>
                  </a:gs>
                </a:gsLst>
                <a:lin ang="5400000" scaled="1"/>
                <a:tileRect/>
              </a:gra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pt-BR" sz="1100"/>
              </a:p>
            </xdr:txBody>
          </xdr:sp>
          <xdr:pic>
            <xdr:nvPicPr>
              <xdr:cNvPr id="45" name="Imagem 44">
                <a:extLst>
                  <a:ext uri="{FF2B5EF4-FFF2-40B4-BE49-F238E27FC236}">
                    <a16:creationId xmlns:a16="http://schemas.microsoft.com/office/drawing/2014/main" id="{1BDA2F7D-21CC-C2FC-77B7-7456FBB22D8C}"/>
                  </a:ext>
                </a:extLst>
              </xdr:cNvPr>
              <xdr:cNvPicPr>
                <a:picLocks noChangeAspect="1"/>
              </xdr:cNvPicPr>
            </xdr:nvPicPr>
            <xdr:blipFill rotWithShape="1">
              <a:blip xmlns:r="http://schemas.openxmlformats.org/officeDocument/2006/relationships" r:embed="rId14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 b="42576"/>
              <a:stretch/>
            </xdr:blipFill>
            <xdr:spPr>
              <a:xfrm>
                <a:off x="6936828" y="5079386"/>
                <a:ext cx="3456349" cy="1006801"/>
              </a:xfrm>
              <a:prstGeom prst="rect">
                <a:avLst/>
              </a:prstGeom>
            </xdr:spPr>
          </xdr:pic>
        </xdr:grpSp>
        <xdr:grpSp>
          <xdr:nvGrpSpPr>
            <xdr:cNvPr id="17" name="Group 13">
              <a:extLst>
                <a:ext uri="{FF2B5EF4-FFF2-40B4-BE49-F238E27FC236}">
                  <a16:creationId xmlns:a16="http://schemas.microsoft.com/office/drawing/2014/main" id="{B174C61B-5D41-0610-13B8-7532DAF077EF}"/>
                </a:ext>
              </a:extLst>
            </xdr:cNvPr>
            <xdr:cNvGrpSpPr/>
          </xdr:nvGrpSpPr>
          <xdr:grpSpPr>
            <a:xfrm>
              <a:off x="6643207" y="2867642"/>
              <a:ext cx="238950" cy="534181"/>
              <a:chOff x="2284413" y="412747"/>
              <a:chExt cx="2824164" cy="6337305"/>
            </a:xfrm>
          </xdr:grpSpPr>
          <xdr:grpSp>
            <xdr:nvGrpSpPr>
              <xdr:cNvPr id="18" name="Group 14">
                <a:extLst>
                  <a:ext uri="{FF2B5EF4-FFF2-40B4-BE49-F238E27FC236}">
                    <a16:creationId xmlns:a16="http://schemas.microsoft.com/office/drawing/2014/main" id="{0CC56A29-B49B-6617-5E19-668CEF04756F}"/>
                  </a:ext>
                </a:extLst>
              </xdr:cNvPr>
              <xdr:cNvGrpSpPr/>
            </xdr:nvGrpSpPr>
            <xdr:grpSpPr>
              <a:xfrm>
                <a:off x="2971799" y="4267204"/>
                <a:ext cx="1501773" cy="2482848"/>
                <a:chOff x="6661149" y="2820991"/>
                <a:chExt cx="1501773" cy="2482848"/>
              </a:xfrm>
            </xdr:grpSpPr>
            <xdr:sp macro="" textlink="">
              <xdr:nvSpPr>
                <xdr:cNvPr id="41" name="Freeform 133">
                  <a:extLst>
                    <a:ext uri="{FF2B5EF4-FFF2-40B4-BE49-F238E27FC236}">
                      <a16:creationId xmlns:a16="http://schemas.microsoft.com/office/drawing/2014/main" id="{AE0F56E7-65BF-57A1-A970-F1CC77F25BAB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6661149" y="2820991"/>
                  <a:ext cx="1501773" cy="2482848"/>
                </a:xfrm>
                <a:custGeom>
                  <a:avLst/>
                  <a:gdLst>
                    <a:gd name="T0" fmla="*/ 2 w 397"/>
                    <a:gd name="T1" fmla="*/ 268 h 659"/>
                    <a:gd name="T2" fmla="*/ 0 w 397"/>
                    <a:gd name="T3" fmla="*/ 268 h 659"/>
                    <a:gd name="T4" fmla="*/ 0 w 397"/>
                    <a:gd name="T5" fmla="*/ 268 h 659"/>
                    <a:gd name="T6" fmla="*/ 3 w 397"/>
                    <a:gd name="T7" fmla="*/ 271 h 659"/>
                    <a:gd name="T8" fmla="*/ 4 w 397"/>
                    <a:gd name="T9" fmla="*/ 282 h 659"/>
                    <a:gd name="T10" fmla="*/ 5 w 397"/>
                    <a:gd name="T11" fmla="*/ 284 h 659"/>
                    <a:gd name="T12" fmla="*/ 48 w 397"/>
                    <a:gd name="T13" fmla="*/ 418 h 659"/>
                    <a:gd name="T14" fmla="*/ 92 w 397"/>
                    <a:gd name="T15" fmla="*/ 290 h 659"/>
                    <a:gd name="T16" fmla="*/ 172 w 397"/>
                    <a:gd name="T17" fmla="*/ 441 h 659"/>
                    <a:gd name="T18" fmla="*/ 145 w 397"/>
                    <a:gd name="T19" fmla="*/ 564 h 659"/>
                    <a:gd name="T20" fmla="*/ 201 w 397"/>
                    <a:gd name="T21" fmla="*/ 659 h 659"/>
                    <a:gd name="T22" fmla="*/ 172 w 397"/>
                    <a:gd name="T23" fmla="*/ 604 h 659"/>
                    <a:gd name="T24" fmla="*/ 182 w 397"/>
                    <a:gd name="T25" fmla="*/ 528 h 659"/>
                    <a:gd name="T26" fmla="*/ 229 w 397"/>
                    <a:gd name="T27" fmla="*/ 462 h 659"/>
                    <a:gd name="T28" fmla="*/ 272 w 397"/>
                    <a:gd name="T29" fmla="*/ 386 h 659"/>
                    <a:gd name="T30" fmla="*/ 280 w 397"/>
                    <a:gd name="T31" fmla="*/ 362 h 659"/>
                    <a:gd name="T32" fmla="*/ 307 w 397"/>
                    <a:gd name="T33" fmla="*/ 484 h 659"/>
                    <a:gd name="T34" fmla="*/ 325 w 397"/>
                    <a:gd name="T35" fmla="*/ 406 h 659"/>
                    <a:gd name="T36" fmla="*/ 370 w 397"/>
                    <a:gd name="T37" fmla="*/ 198 h 659"/>
                    <a:gd name="T38" fmla="*/ 189 w 397"/>
                    <a:gd name="T39" fmla="*/ 0 h 659"/>
                    <a:gd name="T40" fmla="*/ 3 w 397"/>
                    <a:gd name="T41" fmla="*/ 254 h 659"/>
                    <a:gd name="T42" fmla="*/ 2 w 397"/>
                    <a:gd name="T43" fmla="*/ 268 h 659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</a:cxnLst>
                  <a:rect l="0" t="0" r="r" b="b"/>
                  <a:pathLst>
                    <a:path w="397" h="659">
                      <a:moveTo>
                        <a:pt x="2" y="268"/>
                      </a:moveTo>
                      <a:cubicBezTo>
                        <a:pt x="2" y="267"/>
                        <a:pt x="0" y="264"/>
                        <a:pt x="0" y="268"/>
                      </a:cubicBezTo>
                      <a:cubicBezTo>
                        <a:pt x="0" y="268"/>
                        <a:pt x="0" y="268"/>
                        <a:pt x="0" y="268"/>
                      </a:cubicBezTo>
                      <a:cubicBezTo>
                        <a:pt x="0" y="269"/>
                        <a:pt x="2" y="270"/>
                        <a:pt x="3" y="271"/>
                      </a:cubicBezTo>
                      <a:cubicBezTo>
                        <a:pt x="3" y="275"/>
                        <a:pt x="4" y="278"/>
                        <a:pt x="4" y="282"/>
                      </a:cubicBezTo>
                      <a:cubicBezTo>
                        <a:pt x="5" y="283"/>
                        <a:pt x="5" y="283"/>
                        <a:pt x="5" y="284"/>
                      </a:cubicBezTo>
                      <a:cubicBezTo>
                        <a:pt x="10" y="335"/>
                        <a:pt x="25" y="381"/>
                        <a:pt x="48" y="418"/>
                      </a:cubicBezTo>
                      <a:cubicBezTo>
                        <a:pt x="23" y="377"/>
                        <a:pt x="37" y="299"/>
                        <a:pt x="92" y="290"/>
                      </a:cubicBezTo>
                      <a:cubicBezTo>
                        <a:pt x="158" y="280"/>
                        <a:pt x="169" y="399"/>
                        <a:pt x="172" y="441"/>
                      </a:cubicBezTo>
                      <a:cubicBezTo>
                        <a:pt x="174" y="484"/>
                        <a:pt x="145" y="521"/>
                        <a:pt x="145" y="564"/>
                      </a:cubicBezTo>
                      <a:cubicBezTo>
                        <a:pt x="145" y="613"/>
                        <a:pt x="170" y="653"/>
                        <a:pt x="201" y="659"/>
                      </a:cubicBezTo>
                      <a:cubicBezTo>
                        <a:pt x="187" y="656"/>
                        <a:pt x="174" y="616"/>
                        <a:pt x="172" y="604"/>
                      </a:cubicBezTo>
                      <a:cubicBezTo>
                        <a:pt x="168" y="580"/>
                        <a:pt x="175" y="551"/>
                        <a:pt x="182" y="528"/>
                      </a:cubicBezTo>
                      <a:cubicBezTo>
                        <a:pt x="190" y="501"/>
                        <a:pt x="211" y="483"/>
                        <a:pt x="229" y="462"/>
                      </a:cubicBezTo>
                      <a:cubicBezTo>
                        <a:pt x="247" y="440"/>
                        <a:pt x="262" y="414"/>
                        <a:pt x="272" y="386"/>
                      </a:cubicBezTo>
                      <a:cubicBezTo>
                        <a:pt x="275" y="378"/>
                        <a:pt x="278" y="370"/>
                        <a:pt x="280" y="362"/>
                      </a:cubicBezTo>
                      <a:cubicBezTo>
                        <a:pt x="284" y="420"/>
                        <a:pt x="307" y="484"/>
                        <a:pt x="307" y="484"/>
                      </a:cubicBezTo>
                      <a:cubicBezTo>
                        <a:pt x="299" y="437"/>
                        <a:pt x="325" y="406"/>
                        <a:pt x="325" y="406"/>
                      </a:cubicBezTo>
                      <a:cubicBezTo>
                        <a:pt x="397" y="291"/>
                        <a:pt x="370" y="198"/>
                        <a:pt x="370" y="198"/>
                      </a:cubicBezTo>
                      <a:cubicBezTo>
                        <a:pt x="351" y="85"/>
                        <a:pt x="277" y="0"/>
                        <a:pt x="189" y="0"/>
                      </a:cubicBezTo>
                      <a:cubicBezTo>
                        <a:pt x="87" y="0"/>
                        <a:pt x="3" y="114"/>
                        <a:pt x="3" y="254"/>
                      </a:cubicBezTo>
                      <a:cubicBezTo>
                        <a:pt x="3" y="258"/>
                        <a:pt x="2" y="263"/>
                        <a:pt x="2" y="268"/>
                      </a:cubicBezTo>
                      <a:close/>
                    </a:path>
                  </a:pathLst>
                </a:custGeom>
                <a:solidFill>
                  <a:srgbClr val="F15A24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42" name="Freeform 134">
                  <a:extLst>
                    <a:ext uri="{FF2B5EF4-FFF2-40B4-BE49-F238E27FC236}">
                      <a16:creationId xmlns:a16="http://schemas.microsoft.com/office/drawing/2014/main" id="{39B2ED90-B496-38F2-D472-CC87752AB361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6794500" y="2892426"/>
                  <a:ext cx="1223963" cy="1563688"/>
                </a:xfrm>
                <a:custGeom>
                  <a:avLst/>
                  <a:gdLst>
                    <a:gd name="T0" fmla="*/ 154 w 324"/>
                    <a:gd name="T1" fmla="*/ 0 h 415"/>
                    <a:gd name="T2" fmla="*/ 304 w 324"/>
                    <a:gd name="T3" fmla="*/ 172 h 415"/>
                    <a:gd name="T4" fmla="*/ 305 w 324"/>
                    <a:gd name="T5" fmla="*/ 174 h 415"/>
                    <a:gd name="T6" fmla="*/ 305 w 324"/>
                    <a:gd name="T7" fmla="*/ 176 h 415"/>
                    <a:gd name="T8" fmla="*/ 276 w 324"/>
                    <a:gd name="T9" fmla="*/ 338 h 415"/>
                    <a:gd name="T10" fmla="*/ 255 w 324"/>
                    <a:gd name="T11" fmla="*/ 261 h 415"/>
                    <a:gd name="T12" fmla="*/ 230 w 324"/>
                    <a:gd name="T13" fmla="*/ 302 h 415"/>
                    <a:gd name="T14" fmla="*/ 170 w 324"/>
                    <a:gd name="T15" fmla="*/ 412 h 415"/>
                    <a:gd name="T16" fmla="*/ 167 w 324"/>
                    <a:gd name="T17" fmla="*/ 415 h 415"/>
                    <a:gd name="T18" fmla="*/ 167 w 324"/>
                    <a:gd name="T19" fmla="*/ 409 h 415"/>
                    <a:gd name="T20" fmla="*/ 65 w 324"/>
                    <a:gd name="T21" fmla="*/ 228 h 415"/>
                    <a:gd name="T22" fmla="*/ 52 w 324"/>
                    <a:gd name="T23" fmla="*/ 229 h 415"/>
                    <a:gd name="T24" fmla="*/ 2 w 324"/>
                    <a:gd name="T25" fmla="*/ 256 h 415"/>
                    <a:gd name="T26" fmla="*/ 1 w 324"/>
                    <a:gd name="T27" fmla="*/ 251 h 415"/>
                    <a:gd name="T28" fmla="*/ 1 w 324"/>
                    <a:gd name="T29" fmla="*/ 249 h 415"/>
                    <a:gd name="T30" fmla="*/ 0 w 324"/>
                    <a:gd name="T31" fmla="*/ 239 h 415"/>
                    <a:gd name="T32" fmla="*/ 0 w 324"/>
                    <a:gd name="T33" fmla="*/ 236 h 415"/>
                    <a:gd name="T34" fmla="*/ 0 w 324"/>
                    <a:gd name="T35" fmla="*/ 223 h 415"/>
                    <a:gd name="T36" fmla="*/ 154 w 324"/>
                    <a:gd name="T37" fmla="*/ 0 h 415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</a:cxnLst>
                  <a:rect l="0" t="0" r="r" b="b"/>
                  <a:pathLst>
                    <a:path w="324" h="415">
                      <a:moveTo>
                        <a:pt x="154" y="0"/>
                      </a:moveTo>
                      <a:cubicBezTo>
                        <a:pt x="225" y="0"/>
                        <a:pt x="288" y="73"/>
                        <a:pt x="304" y="172"/>
                      </a:cubicBezTo>
                      <a:cubicBezTo>
                        <a:pt x="305" y="174"/>
                        <a:pt x="305" y="174"/>
                        <a:pt x="305" y="174"/>
                      </a:cubicBezTo>
                      <a:cubicBezTo>
                        <a:pt x="305" y="176"/>
                        <a:pt x="305" y="176"/>
                        <a:pt x="305" y="176"/>
                      </a:cubicBezTo>
                      <a:cubicBezTo>
                        <a:pt x="306" y="179"/>
                        <a:pt x="324" y="248"/>
                        <a:pt x="276" y="338"/>
                      </a:cubicBezTo>
                      <a:cubicBezTo>
                        <a:pt x="276" y="335"/>
                        <a:pt x="256" y="263"/>
                        <a:pt x="255" y="261"/>
                      </a:cubicBezTo>
                      <a:cubicBezTo>
                        <a:pt x="256" y="270"/>
                        <a:pt x="235" y="292"/>
                        <a:pt x="230" y="302"/>
                      </a:cubicBezTo>
                      <a:cubicBezTo>
                        <a:pt x="209" y="338"/>
                        <a:pt x="198" y="379"/>
                        <a:pt x="170" y="412"/>
                      </a:cubicBezTo>
                      <a:cubicBezTo>
                        <a:pt x="169" y="413"/>
                        <a:pt x="168" y="414"/>
                        <a:pt x="167" y="415"/>
                      </a:cubicBezTo>
                      <a:cubicBezTo>
                        <a:pt x="167" y="413"/>
                        <a:pt x="167" y="411"/>
                        <a:pt x="167" y="409"/>
                      </a:cubicBezTo>
                      <a:cubicBezTo>
                        <a:pt x="159" y="260"/>
                        <a:pt x="107" y="228"/>
                        <a:pt x="65" y="228"/>
                      </a:cubicBezTo>
                      <a:cubicBezTo>
                        <a:pt x="61" y="228"/>
                        <a:pt x="57" y="229"/>
                        <a:pt x="52" y="229"/>
                      </a:cubicBezTo>
                      <a:cubicBezTo>
                        <a:pt x="33" y="232"/>
                        <a:pt x="15" y="242"/>
                        <a:pt x="2" y="256"/>
                      </a:cubicBezTo>
                      <a:cubicBezTo>
                        <a:pt x="2" y="254"/>
                        <a:pt x="1" y="253"/>
                        <a:pt x="1" y="251"/>
                      </a:cubicBezTo>
                      <a:cubicBezTo>
                        <a:pt x="1" y="249"/>
                        <a:pt x="1" y="249"/>
                        <a:pt x="1" y="249"/>
                      </a:cubicBezTo>
                      <a:cubicBezTo>
                        <a:pt x="1" y="246"/>
                        <a:pt x="1" y="242"/>
                        <a:pt x="0" y="239"/>
                      </a:cubicBezTo>
                      <a:cubicBezTo>
                        <a:pt x="0" y="239"/>
                        <a:pt x="0" y="236"/>
                        <a:pt x="0" y="236"/>
                      </a:cubicBezTo>
                      <a:cubicBezTo>
                        <a:pt x="0" y="231"/>
                        <a:pt x="0" y="227"/>
                        <a:pt x="0" y="223"/>
                      </a:cubicBezTo>
                      <a:cubicBezTo>
                        <a:pt x="0" y="100"/>
                        <a:pt x="69" y="0"/>
                        <a:pt x="154" y="0"/>
                      </a:cubicBezTo>
                      <a:close/>
                    </a:path>
                  </a:pathLst>
                </a:custGeom>
                <a:solidFill>
                  <a:srgbClr val="F7931E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43" name="Freeform 135">
                  <a:extLst>
                    <a:ext uri="{FF2B5EF4-FFF2-40B4-BE49-F238E27FC236}">
                      <a16:creationId xmlns:a16="http://schemas.microsoft.com/office/drawing/2014/main" id="{1235D6C0-2894-A93A-028D-1B821B8EE3E3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6994525" y="2979738"/>
                  <a:ext cx="801688" cy="1130300"/>
                </a:xfrm>
                <a:custGeom>
                  <a:avLst/>
                  <a:gdLst>
                    <a:gd name="T0" fmla="*/ 43 w 212"/>
                    <a:gd name="T1" fmla="*/ 142 h 300"/>
                    <a:gd name="T2" fmla="*/ 34 w 212"/>
                    <a:gd name="T3" fmla="*/ 142 h 300"/>
                    <a:gd name="T4" fmla="*/ 1 w 212"/>
                    <a:gd name="T5" fmla="*/ 159 h 300"/>
                    <a:gd name="T6" fmla="*/ 1 w 212"/>
                    <a:gd name="T7" fmla="*/ 156 h 300"/>
                    <a:gd name="T8" fmla="*/ 1 w 212"/>
                    <a:gd name="T9" fmla="*/ 155 h 300"/>
                    <a:gd name="T10" fmla="*/ 0 w 212"/>
                    <a:gd name="T11" fmla="*/ 148 h 300"/>
                    <a:gd name="T12" fmla="*/ 0 w 212"/>
                    <a:gd name="T13" fmla="*/ 146 h 300"/>
                    <a:gd name="T14" fmla="*/ 0 w 212"/>
                    <a:gd name="T15" fmla="*/ 139 h 300"/>
                    <a:gd name="T16" fmla="*/ 101 w 212"/>
                    <a:gd name="T17" fmla="*/ 0 h 300"/>
                    <a:gd name="T18" fmla="*/ 199 w 212"/>
                    <a:gd name="T19" fmla="*/ 107 h 300"/>
                    <a:gd name="T20" fmla="*/ 200 w 212"/>
                    <a:gd name="T21" fmla="*/ 108 h 300"/>
                    <a:gd name="T22" fmla="*/ 200 w 212"/>
                    <a:gd name="T23" fmla="*/ 109 h 300"/>
                    <a:gd name="T24" fmla="*/ 181 w 212"/>
                    <a:gd name="T25" fmla="*/ 210 h 300"/>
                    <a:gd name="T26" fmla="*/ 167 w 212"/>
                    <a:gd name="T27" fmla="*/ 162 h 300"/>
                    <a:gd name="T28" fmla="*/ 150 w 212"/>
                    <a:gd name="T29" fmla="*/ 187 h 300"/>
                    <a:gd name="T30" fmla="*/ 121 w 212"/>
                    <a:gd name="T31" fmla="*/ 300 h 300"/>
                    <a:gd name="T32" fmla="*/ 43 w 212"/>
                    <a:gd name="T33" fmla="*/ 142 h 300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</a:cxnLst>
                  <a:rect l="0" t="0" r="r" b="b"/>
                  <a:pathLst>
                    <a:path w="212" h="300">
                      <a:moveTo>
                        <a:pt x="43" y="142"/>
                      </a:moveTo>
                      <a:cubicBezTo>
                        <a:pt x="40" y="142"/>
                        <a:pt x="37" y="142"/>
                        <a:pt x="34" y="142"/>
                      </a:cubicBezTo>
                      <a:cubicBezTo>
                        <a:pt x="21" y="144"/>
                        <a:pt x="10" y="150"/>
                        <a:pt x="1" y="159"/>
                      </a:cubicBezTo>
                      <a:cubicBezTo>
                        <a:pt x="1" y="158"/>
                        <a:pt x="1" y="157"/>
                        <a:pt x="1" y="156"/>
                      </a:cubicBezTo>
                      <a:cubicBezTo>
                        <a:pt x="1" y="155"/>
                        <a:pt x="1" y="155"/>
                        <a:pt x="1" y="155"/>
                      </a:cubicBezTo>
                      <a:cubicBezTo>
                        <a:pt x="0" y="152"/>
                        <a:pt x="0" y="150"/>
                        <a:pt x="0" y="148"/>
                      </a:cubicBezTo>
                      <a:cubicBezTo>
                        <a:pt x="0" y="146"/>
                        <a:pt x="0" y="146"/>
                        <a:pt x="0" y="146"/>
                      </a:cubicBezTo>
                      <a:cubicBezTo>
                        <a:pt x="0" y="143"/>
                        <a:pt x="0" y="141"/>
                        <a:pt x="0" y="139"/>
                      </a:cubicBezTo>
                      <a:cubicBezTo>
                        <a:pt x="0" y="62"/>
                        <a:pt x="45" y="0"/>
                        <a:pt x="101" y="0"/>
                      </a:cubicBezTo>
                      <a:cubicBezTo>
                        <a:pt x="147" y="0"/>
                        <a:pt x="189" y="45"/>
                        <a:pt x="199" y="107"/>
                      </a:cubicBezTo>
                      <a:cubicBezTo>
                        <a:pt x="200" y="108"/>
                        <a:pt x="200" y="108"/>
                        <a:pt x="200" y="108"/>
                      </a:cubicBezTo>
                      <a:cubicBezTo>
                        <a:pt x="200" y="109"/>
                        <a:pt x="200" y="109"/>
                        <a:pt x="200" y="109"/>
                      </a:cubicBezTo>
                      <a:cubicBezTo>
                        <a:pt x="201" y="111"/>
                        <a:pt x="212" y="154"/>
                        <a:pt x="181" y="210"/>
                      </a:cubicBezTo>
                      <a:cubicBezTo>
                        <a:pt x="181" y="208"/>
                        <a:pt x="167" y="164"/>
                        <a:pt x="167" y="162"/>
                      </a:cubicBezTo>
                      <a:cubicBezTo>
                        <a:pt x="168" y="168"/>
                        <a:pt x="154" y="181"/>
                        <a:pt x="150" y="187"/>
                      </a:cubicBezTo>
                      <a:cubicBezTo>
                        <a:pt x="137" y="210"/>
                        <a:pt x="126" y="275"/>
                        <a:pt x="121" y="300"/>
                      </a:cubicBezTo>
                      <a:cubicBezTo>
                        <a:pt x="121" y="300"/>
                        <a:pt x="94" y="134"/>
                        <a:pt x="43" y="142"/>
                      </a:cubicBezTo>
                      <a:close/>
                    </a:path>
                  </a:pathLst>
                </a:custGeom>
                <a:solidFill>
                  <a:srgbClr val="FBB03B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</xdr:grpSp>
          <xdr:grpSp>
            <xdr:nvGrpSpPr>
              <xdr:cNvPr id="19" name="Group 15">
                <a:extLst>
                  <a:ext uri="{FF2B5EF4-FFF2-40B4-BE49-F238E27FC236}">
                    <a16:creationId xmlns:a16="http://schemas.microsoft.com/office/drawing/2014/main" id="{6D7F556D-5C58-CC37-CC43-5B87DA852621}"/>
                  </a:ext>
                </a:extLst>
              </xdr:cNvPr>
              <xdr:cNvGrpSpPr/>
            </xdr:nvGrpSpPr>
            <xdr:grpSpPr>
              <a:xfrm>
                <a:off x="2284413" y="412747"/>
                <a:ext cx="2824164" cy="4770441"/>
                <a:chOff x="2284413" y="412747"/>
                <a:chExt cx="2824164" cy="4770441"/>
              </a:xfrm>
            </xdr:grpSpPr>
            <xdr:sp macro="" textlink="">
              <xdr:nvSpPr>
                <xdr:cNvPr id="20" name="Freeform 102">
                  <a:extLst>
                    <a:ext uri="{FF2B5EF4-FFF2-40B4-BE49-F238E27FC236}">
                      <a16:creationId xmlns:a16="http://schemas.microsoft.com/office/drawing/2014/main" id="{D46AC121-3668-4CA0-27AF-C03163784D9D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2284413" y="3319463"/>
                  <a:ext cx="1177925" cy="1860550"/>
                </a:xfrm>
                <a:custGeom>
                  <a:avLst/>
                  <a:gdLst>
                    <a:gd name="T0" fmla="*/ 156 w 313"/>
                    <a:gd name="T1" fmla="*/ 0 h 495"/>
                    <a:gd name="T2" fmla="*/ 0 w 313"/>
                    <a:gd name="T3" fmla="*/ 159 h 495"/>
                    <a:gd name="T4" fmla="*/ 0 w 313"/>
                    <a:gd name="T5" fmla="*/ 163 h 495"/>
                    <a:gd name="T6" fmla="*/ 0 w 313"/>
                    <a:gd name="T7" fmla="*/ 163 h 495"/>
                    <a:gd name="T8" fmla="*/ 101 w 313"/>
                    <a:gd name="T9" fmla="*/ 480 h 495"/>
                    <a:gd name="T10" fmla="*/ 106 w 313"/>
                    <a:gd name="T11" fmla="*/ 486 h 495"/>
                    <a:gd name="T12" fmla="*/ 106 w 313"/>
                    <a:gd name="T13" fmla="*/ 486 h 495"/>
                    <a:gd name="T14" fmla="*/ 106 w 313"/>
                    <a:gd name="T15" fmla="*/ 486 h 495"/>
                    <a:gd name="T16" fmla="*/ 128 w 313"/>
                    <a:gd name="T17" fmla="*/ 495 h 495"/>
                    <a:gd name="T18" fmla="*/ 158 w 313"/>
                    <a:gd name="T19" fmla="*/ 469 h 495"/>
                    <a:gd name="T20" fmla="*/ 156 w 313"/>
                    <a:gd name="T21" fmla="*/ 463 h 495"/>
                    <a:gd name="T22" fmla="*/ 156 w 313"/>
                    <a:gd name="T23" fmla="*/ 463 h 495"/>
                    <a:gd name="T24" fmla="*/ 148 w 313"/>
                    <a:gd name="T25" fmla="*/ 415 h 495"/>
                    <a:gd name="T26" fmla="*/ 191 w 313"/>
                    <a:gd name="T27" fmla="*/ 311 h 495"/>
                    <a:gd name="T28" fmla="*/ 191 w 313"/>
                    <a:gd name="T29" fmla="*/ 310 h 495"/>
                    <a:gd name="T30" fmla="*/ 270 w 313"/>
                    <a:gd name="T31" fmla="*/ 264 h 495"/>
                    <a:gd name="T32" fmla="*/ 313 w 313"/>
                    <a:gd name="T33" fmla="*/ 157 h 495"/>
                    <a:gd name="T34" fmla="*/ 156 w 313"/>
                    <a:gd name="T35" fmla="*/ 0 h 495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</a:cxnLst>
                  <a:rect l="0" t="0" r="r" b="b"/>
                  <a:pathLst>
                    <a:path w="313" h="495">
                      <a:moveTo>
                        <a:pt x="156" y="0"/>
                      </a:moveTo>
                      <a:cubicBezTo>
                        <a:pt x="70" y="0"/>
                        <a:pt x="0" y="72"/>
                        <a:pt x="0" y="159"/>
                      </a:cubicBezTo>
                      <a:cubicBezTo>
                        <a:pt x="0" y="159"/>
                        <a:pt x="0" y="163"/>
                        <a:pt x="0" y="163"/>
                      </a:cubicBezTo>
                      <a:cubicBezTo>
                        <a:pt x="0" y="163"/>
                        <a:pt x="0" y="163"/>
                        <a:pt x="0" y="163"/>
                      </a:cubicBezTo>
                      <a:cubicBezTo>
                        <a:pt x="0" y="283"/>
                        <a:pt x="38" y="389"/>
                        <a:pt x="101" y="480"/>
                      </a:cubicBezTo>
                      <a:cubicBezTo>
                        <a:pt x="102" y="482"/>
                        <a:pt x="104" y="484"/>
                        <a:pt x="106" y="486"/>
                      </a:cubicBezTo>
                      <a:cubicBezTo>
                        <a:pt x="106" y="486"/>
                        <a:pt x="106" y="486"/>
                        <a:pt x="106" y="486"/>
                      </a:cubicBezTo>
                      <a:cubicBezTo>
                        <a:pt x="106" y="486"/>
                        <a:pt x="106" y="486"/>
                        <a:pt x="106" y="486"/>
                      </a:cubicBezTo>
                      <a:cubicBezTo>
                        <a:pt x="111" y="491"/>
                        <a:pt x="119" y="495"/>
                        <a:pt x="128" y="495"/>
                      </a:cubicBezTo>
                      <a:cubicBezTo>
                        <a:pt x="145" y="495"/>
                        <a:pt x="158" y="486"/>
                        <a:pt x="158" y="469"/>
                      </a:cubicBezTo>
                      <a:cubicBezTo>
                        <a:pt x="158" y="465"/>
                        <a:pt x="158" y="463"/>
                        <a:pt x="156" y="463"/>
                      </a:cubicBezTo>
                      <a:cubicBezTo>
                        <a:pt x="156" y="463"/>
                        <a:pt x="156" y="463"/>
                        <a:pt x="156" y="463"/>
                      </a:cubicBezTo>
                      <a:cubicBezTo>
                        <a:pt x="152" y="443"/>
                        <a:pt x="145" y="431"/>
                        <a:pt x="148" y="415"/>
                      </a:cubicBezTo>
                      <a:cubicBezTo>
                        <a:pt x="155" y="374"/>
                        <a:pt x="164" y="339"/>
                        <a:pt x="191" y="311"/>
                      </a:cubicBezTo>
                      <a:cubicBezTo>
                        <a:pt x="191" y="311"/>
                        <a:pt x="191" y="310"/>
                        <a:pt x="191" y="310"/>
                      </a:cubicBezTo>
                      <a:cubicBezTo>
                        <a:pt x="212" y="288"/>
                        <a:pt x="239" y="271"/>
                        <a:pt x="270" y="264"/>
                      </a:cubicBezTo>
                      <a:cubicBezTo>
                        <a:pt x="297" y="236"/>
                        <a:pt x="313" y="198"/>
                        <a:pt x="313" y="157"/>
                      </a:cubicBezTo>
                      <a:cubicBezTo>
                        <a:pt x="313" y="70"/>
                        <a:pt x="243" y="0"/>
                        <a:pt x="156" y="0"/>
                      </a:cubicBezTo>
                      <a:close/>
                    </a:path>
                  </a:pathLst>
                </a:custGeom>
                <a:solidFill>
                  <a:srgbClr val="B3B3B3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21" name="Freeform 103">
                  <a:extLst>
                    <a:ext uri="{FF2B5EF4-FFF2-40B4-BE49-F238E27FC236}">
                      <a16:creationId xmlns:a16="http://schemas.microsoft.com/office/drawing/2014/main" id="{185E7F78-D477-F8B9-4E15-B5C903B01C3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2284413" y="3319463"/>
                  <a:ext cx="1177925" cy="1860550"/>
                </a:xfrm>
                <a:custGeom>
                  <a:avLst/>
                  <a:gdLst>
                    <a:gd name="T0" fmla="*/ 156 w 313"/>
                    <a:gd name="T1" fmla="*/ 0 h 495"/>
                    <a:gd name="T2" fmla="*/ 0 w 313"/>
                    <a:gd name="T3" fmla="*/ 159 h 495"/>
                    <a:gd name="T4" fmla="*/ 0 w 313"/>
                    <a:gd name="T5" fmla="*/ 163 h 495"/>
                    <a:gd name="T6" fmla="*/ 0 w 313"/>
                    <a:gd name="T7" fmla="*/ 163 h 495"/>
                    <a:gd name="T8" fmla="*/ 101 w 313"/>
                    <a:gd name="T9" fmla="*/ 480 h 495"/>
                    <a:gd name="T10" fmla="*/ 106 w 313"/>
                    <a:gd name="T11" fmla="*/ 486 h 495"/>
                    <a:gd name="T12" fmla="*/ 106 w 313"/>
                    <a:gd name="T13" fmla="*/ 486 h 495"/>
                    <a:gd name="T14" fmla="*/ 106 w 313"/>
                    <a:gd name="T15" fmla="*/ 486 h 495"/>
                    <a:gd name="T16" fmla="*/ 128 w 313"/>
                    <a:gd name="T17" fmla="*/ 495 h 495"/>
                    <a:gd name="T18" fmla="*/ 158 w 313"/>
                    <a:gd name="T19" fmla="*/ 469 h 495"/>
                    <a:gd name="T20" fmla="*/ 156 w 313"/>
                    <a:gd name="T21" fmla="*/ 463 h 495"/>
                    <a:gd name="T22" fmla="*/ 156 w 313"/>
                    <a:gd name="T23" fmla="*/ 463 h 495"/>
                    <a:gd name="T24" fmla="*/ 148 w 313"/>
                    <a:gd name="T25" fmla="*/ 415 h 495"/>
                    <a:gd name="T26" fmla="*/ 191 w 313"/>
                    <a:gd name="T27" fmla="*/ 311 h 495"/>
                    <a:gd name="T28" fmla="*/ 191 w 313"/>
                    <a:gd name="T29" fmla="*/ 310 h 495"/>
                    <a:gd name="T30" fmla="*/ 270 w 313"/>
                    <a:gd name="T31" fmla="*/ 264 h 495"/>
                    <a:gd name="T32" fmla="*/ 313 w 313"/>
                    <a:gd name="T33" fmla="*/ 157 h 495"/>
                    <a:gd name="T34" fmla="*/ 156 w 313"/>
                    <a:gd name="T35" fmla="*/ 0 h 495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</a:cxnLst>
                  <a:rect l="0" t="0" r="r" b="b"/>
                  <a:pathLst>
                    <a:path w="313" h="495">
                      <a:moveTo>
                        <a:pt x="156" y="0"/>
                      </a:moveTo>
                      <a:cubicBezTo>
                        <a:pt x="70" y="0"/>
                        <a:pt x="0" y="72"/>
                        <a:pt x="0" y="159"/>
                      </a:cubicBezTo>
                      <a:cubicBezTo>
                        <a:pt x="0" y="159"/>
                        <a:pt x="0" y="163"/>
                        <a:pt x="0" y="163"/>
                      </a:cubicBezTo>
                      <a:cubicBezTo>
                        <a:pt x="0" y="163"/>
                        <a:pt x="0" y="163"/>
                        <a:pt x="0" y="163"/>
                      </a:cubicBezTo>
                      <a:cubicBezTo>
                        <a:pt x="0" y="283"/>
                        <a:pt x="38" y="389"/>
                        <a:pt x="101" y="480"/>
                      </a:cubicBezTo>
                      <a:cubicBezTo>
                        <a:pt x="102" y="482"/>
                        <a:pt x="104" y="484"/>
                        <a:pt x="106" y="486"/>
                      </a:cubicBezTo>
                      <a:cubicBezTo>
                        <a:pt x="106" y="486"/>
                        <a:pt x="106" y="486"/>
                        <a:pt x="106" y="486"/>
                      </a:cubicBezTo>
                      <a:cubicBezTo>
                        <a:pt x="106" y="486"/>
                        <a:pt x="106" y="486"/>
                        <a:pt x="106" y="486"/>
                      </a:cubicBezTo>
                      <a:cubicBezTo>
                        <a:pt x="111" y="491"/>
                        <a:pt x="119" y="495"/>
                        <a:pt x="128" y="495"/>
                      </a:cubicBezTo>
                      <a:cubicBezTo>
                        <a:pt x="145" y="495"/>
                        <a:pt x="158" y="486"/>
                        <a:pt x="158" y="469"/>
                      </a:cubicBezTo>
                      <a:cubicBezTo>
                        <a:pt x="158" y="465"/>
                        <a:pt x="158" y="463"/>
                        <a:pt x="156" y="463"/>
                      </a:cubicBezTo>
                      <a:cubicBezTo>
                        <a:pt x="156" y="463"/>
                        <a:pt x="156" y="463"/>
                        <a:pt x="156" y="463"/>
                      </a:cubicBezTo>
                      <a:cubicBezTo>
                        <a:pt x="152" y="443"/>
                        <a:pt x="145" y="431"/>
                        <a:pt x="148" y="415"/>
                      </a:cubicBezTo>
                      <a:cubicBezTo>
                        <a:pt x="155" y="374"/>
                        <a:pt x="164" y="339"/>
                        <a:pt x="191" y="311"/>
                      </a:cubicBezTo>
                      <a:cubicBezTo>
                        <a:pt x="191" y="311"/>
                        <a:pt x="191" y="310"/>
                        <a:pt x="191" y="310"/>
                      </a:cubicBezTo>
                      <a:cubicBezTo>
                        <a:pt x="212" y="288"/>
                        <a:pt x="239" y="271"/>
                        <a:pt x="270" y="264"/>
                      </a:cubicBezTo>
                      <a:cubicBezTo>
                        <a:pt x="297" y="236"/>
                        <a:pt x="313" y="198"/>
                        <a:pt x="313" y="157"/>
                      </a:cubicBezTo>
                      <a:cubicBezTo>
                        <a:pt x="313" y="70"/>
                        <a:pt x="243" y="0"/>
                        <a:pt x="156" y="0"/>
                      </a:cubicBezTo>
                      <a:close/>
                    </a:path>
                  </a:pathLst>
                </a:custGeom>
                <a:solidFill>
                  <a:srgbClr val="B3B3B3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22" name="Freeform 104">
                  <a:extLst>
                    <a:ext uri="{FF2B5EF4-FFF2-40B4-BE49-F238E27FC236}">
                      <a16:creationId xmlns:a16="http://schemas.microsoft.com/office/drawing/2014/main" id="{32D76092-4431-67BA-08C3-884025A0A9B5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2284413" y="3319463"/>
                  <a:ext cx="1177921" cy="1860550"/>
                </a:xfrm>
                <a:custGeom>
                  <a:avLst/>
                  <a:gdLst>
                    <a:gd name="T0" fmla="*/ 156 w 313"/>
                    <a:gd name="T1" fmla="*/ 0 h 495"/>
                    <a:gd name="T2" fmla="*/ 0 w 313"/>
                    <a:gd name="T3" fmla="*/ 159 h 495"/>
                    <a:gd name="T4" fmla="*/ 0 w 313"/>
                    <a:gd name="T5" fmla="*/ 163 h 495"/>
                    <a:gd name="T6" fmla="*/ 0 w 313"/>
                    <a:gd name="T7" fmla="*/ 163 h 495"/>
                    <a:gd name="T8" fmla="*/ 101 w 313"/>
                    <a:gd name="T9" fmla="*/ 480 h 495"/>
                    <a:gd name="T10" fmla="*/ 106 w 313"/>
                    <a:gd name="T11" fmla="*/ 486 h 495"/>
                    <a:gd name="T12" fmla="*/ 106 w 313"/>
                    <a:gd name="T13" fmla="*/ 486 h 495"/>
                    <a:gd name="T14" fmla="*/ 106 w 313"/>
                    <a:gd name="T15" fmla="*/ 486 h 495"/>
                    <a:gd name="T16" fmla="*/ 128 w 313"/>
                    <a:gd name="T17" fmla="*/ 495 h 495"/>
                    <a:gd name="T18" fmla="*/ 158 w 313"/>
                    <a:gd name="T19" fmla="*/ 469 h 495"/>
                    <a:gd name="T20" fmla="*/ 156 w 313"/>
                    <a:gd name="T21" fmla="*/ 463 h 495"/>
                    <a:gd name="T22" fmla="*/ 156 w 313"/>
                    <a:gd name="T23" fmla="*/ 463 h 495"/>
                    <a:gd name="T24" fmla="*/ 148 w 313"/>
                    <a:gd name="T25" fmla="*/ 415 h 495"/>
                    <a:gd name="T26" fmla="*/ 191 w 313"/>
                    <a:gd name="T27" fmla="*/ 311 h 495"/>
                    <a:gd name="T28" fmla="*/ 191 w 313"/>
                    <a:gd name="T29" fmla="*/ 310 h 495"/>
                    <a:gd name="T30" fmla="*/ 270 w 313"/>
                    <a:gd name="T31" fmla="*/ 264 h 495"/>
                    <a:gd name="T32" fmla="*/ 313 w 313"/>
                    <a:gd name="T33" fmla="*/ 157 h 495"/>
                    <a:gd name="T34" fmla="*/ 156 w 313"/>
                    <a:gd name="T35" fmla="*/ 0 h 495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</a:cxnLst>
                  <a:rect l="0" t="0" r="r" b="b"/>
                  <a:pathLst>
                    <a:path w="313" h="495">
                      <a:moveTo>
                        <a:pt x="156" y="0"/>
                      </a:moveTo>
                      <a:cubicBezTo>
                        <a:pt x="70" y="0"/>
                        <a:pt x="0" y="72"/>
                        <a:pt x="0" y="159"/>
                      </a:cubicBezTo>
                      <a:cubicBezTo>
                        <a:pt x="0" y="159"/>
                        <a:pt x="0" y="163"/>
                        <a:pt x="0" y="163"/>
                      </a:cubicBezTo>
                      <a:cubicBezTo>
                        <a:pt x="0" y="163"/>
                        <a:pt x="0" y="163"/>
                        <a:pt x="0" y="163"/>
                      </a:cubicBezTo>
                      <a:cubicBezTo>
                        <a:pt x="0" y="283"/>
                        <a:pt x="38" y="389"/>
                        <a:pt x="101" y="480"/>
                      </a:cubicBezTo>
                      <a:cubicBezTo>
                        <a:pt x="102" y="482"/>
                        <a:pt x="104" y="484"/>
                        <a:pt x="106" y="486"/>
                      </a:cubicBezTo>
                      <a:cubicBezTo>
                        <a:pt x="106" y="486"/>
                        <a:pt x="106" y="486"/>
                        <a:pt x="106" y="486"/>
                      </a:cubicBezTo>
                      <a:cubicBezTo>
                        <a:pt x="106" y="486"/>
                        <a:pt x="106" y="486"/>
                        <a:pt x="106" y="486"/>
                      </a:cubicBezTo>
                      <a:cubicBezTo>
                        <a:pt x="111" y="491"/>
                        <a:pt x="119" y="495"/>
                        <a:pt x="128" y="495"/>
                      </a:cubicBezTo>
                      <a:cubicBezTo>
                        <a:pt x="145" y="495"/>
                        <a:pt x="158" y="486"/>
                        <a:pt x="158" y="469"/>
                      </a:cubicBezTo>
                      <a:cubicBezTo>
                        <a:pt x="158" y="465"/>
                        <a:pt x="158" y="463"/>
                        <a:pt x="156" y="463"/>
                      </a:cubicBezTo>
                      <a:cubicBezTo>
                        <a:pt x="156" y="463"/>
                        <a:pt x="156" y="463"/>
                        <a:pt x="156" y="463"/>
                      </a:cubicBezTo>
                      <a:cubicBezTo>
                        <a:pt x="152" y="443"/>
                        <a:pt x="145" y="431"/>
                        <a:pt x="148" y="415"/>
                      </a:cubicBezTo>
                      <a:cubicBezTo>
                        <a:pt x="155" y="374"/>
                        <a:pt x="164" y="339"/>
                        <a:pt x="191" y="311"/>
                      </a:cubicBezTo>
                      <a:cubicBezTo>
                        <a:pt x="191" y="311"/>
                        <a:pt x="191" y="310"/>
                        <a:pt x="191" y="310"/>
                      </a:cubicBezTo>
                      <a:cubicBezTo>
                        <a:pt x="212" y="288"/>
                        <a:pt x="239" y="271"/>
                        <a:pt x="270" y="264"/>
                      </a:cubicBezTo>
                      <a:cubicBezTo>
                        <a:pt x="297" y="236"/>
                        <a:pt x="313" y="198"/>
                        <a:pt x="313" y="157"/>
                      </a:cubicBezTo>
                      <a:cubicBezTo>
                        <a:pt x="313" y="70"/>
                        <a:pt x="243" y="0"/>
                        <a:pt x="156" y="0"/>
                      </a:cubicBezTo>
                      <a:close/>
                    </a:path>
                  </a:pathLst>
                </a:custGeom>
                <a:solidFill>
                  <a:srgbClr val="A26E06"/>
                </a:solidFill>
                <a:ln>
                  <a:noFill/>
                </a:ln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23" name="Freeform 105">
                  <a:extLst>
                    <a:ext uri="{FF2B5EF4-FFF2-40B4-BE49-F238E27FC236}">
                      <a16:creationId xmlns:a16="http://schemas.microsoft.com/office/drawing/2014/main" id="{5B4705CC-1F00-7983-0801-D45B5B62F5B4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3933825" y="3319463"/>
                  <a:ext cx="1174750" cy="1860550"/>
                </a:xfrm>
                <a:custGeom>
                  <a:avLst/>
                  <a:gdLst>
                    <a:gd name="T0" fmla="*/ 156 w 312"/>
                    <a:gd name="T1" fmla="*/ 0 h 495"/>
                    <a:gd name="T2" fmla="*/ 312 w 312"/>
                    <a:gd name="T3" fmla="*/ 159 h 495"/>
                    <a:gd name="T4" fmla="*/ 312 w 312"/>
                    <a:gd name="T5" fmla="*/ 163 h 495"/>
                    <a:gd name="T6" fmla="*/ 312 w 312"/>
                    <a:gd name="T7" fmla="*/ 163 h 495"/>
                    <a:gd name="T8" fmla="*/ 212 w 312"/>
                    <a:gd name="T9" fmla="*/ 480 h 495"/>
                    <a:gd name="T10" fmla="*/ 207 w 312"/>
                    <a:gd name="T11" fmla="*/ 486 h 495"/>
                    <a:gd name="T12" fmla="*/ 207 w 312"/>
                    <a:gd name="T13" fmla="*/ 486 h 495"/>
                    <a:gd name="T14" fmla="*/ 207 w 312"/>
                    <a:gd name="T15" fmla="*/ 486 h 495"/>
                    <a:gd name="T16" fmla="*/ 184 w 312"/>
                    <a:gd name="T17" fmla="*/ 495 h 495"/>
                    <a:gd name="T18" fmla="*/ 154 w 312"/>
                    <a:gd name="T19" fmla="*/ 469 h 495"/>
                    <a:gd name="T20" fmla="*/ 156 w 312"/>
                    <a:gd name="T21" fmla="*/ 463 h 495"/>
                    <a:gd name="T22" fmla="*/ 156 w 312"/>
                    <a:gd name="T23" fmla="*/ 463 h 495"/>
                    <a:gd name="T24" fmla="*/ 165 w 312"/>
                    <a:gd name="T25" fmla="*/ 415 h 495"/>
                    <a:gd name="T26" fmla="*/ 122 w 312"/>
                    <a:gd name="T27" fmla="*/ 311 h 495"/>
                    <a:gd name="T28" fmla="*/ 122 w 312"/>
                    <a:gd name="T29" fmla="*/ 310 h 495"/>
                    <a:gd name="T30" fmla="*/ 42 w 312"/>
                    <a:gd name="T31" fmla="*/ 264 h 495"/>
                    <a:gd name="T32" fmla="*/ 0 w 312"/>
                    <a:gd name="T33" fmla="*/ 157 h 495"/>
                    <a:gd name="T34" fmla="*/ 156 w 312"/>
                    <a:gd name="T35" fmla="*/ 0 h 495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</a:cxnLst>
                  <a:rect l="0" t="0" r="r" b="b"/>
                  <a:pathLst>
                    <a:path w="312" h="495">
                      <a:moveTo>
                        <a:pt x="156" y="0"/>
                      </a:moveTo>
                      <a:cubicBezTo>
                        <a:pt x="242" y="0"/>
                        <a:pt x="312" y="72"/>
                        <a:pt x="312" y="159"/>
                      </a:cubicBezTo>
                      <a:cubicBezTo>
                        <a:pt x="312" y="159"/>
                        <a:pt x="312" y="163"/>
                        <a:pt x="312" y="163"/>
                      </a:cubicBezTo>
                      <a:cubicBezTo>
                        <a:pt x="312" y="163"/>
                        <a:pt x="312" y="163"/>
                        <a:pt x="312" y="163"/>
                      </a:cubicBezTo>
                      <a:cubicBezTo>
                        <a:pt x="312" y="283"/>
                        <a:pt x="275" y="389"/>
                        <a:pt x="212" y="480"/>
                      </a:cubicBezTo>
                      <a:cubicBezTo>
                        <a:pt x="210" y="482"/>
                        <a:pt x="209" y="484"/>
                        <a:pt x="207" y="486"/>
                      </a:cubicBezTo>
                      <a:cubicBezTo>
                        <a:pt x="207" y="486"/>
                        <a:pt x="207" y="486"/>
                        <a:pt x="207" y="486"/>
                      </a:cubicBezTo>
                      <a:cubicBezTo>
                        <a:pt x="207" y="486"/>
                        <a:pt x="207" y="486"/>
                        <a:pt x="207" y="486"/>
                      </a:cubicBezTo>
                      <a:cubicBezTo>
                        <a:pt x="201" y="491"/>
                        <a:pt x="193" y="495"/>
                        <a:pt x="184" y="495"/>
                      </a:cubicBezTo>
                      <a:cubicBezTo>
                        <a:pt x="168" y="495"/>
                        <a:pt x="154" y="486"/>
                        <a:pt x="154" y="469"/>
                      </a:cubicBezTo>
                      <a:cubicBezTo>
                        <a:pt x="154" y="465"/>
                        <a:pt x="155" y="463"/>
                        <a:pt x="156" y="463"/>
                      </a:cubicBezTo>
                      <a:cubicBezTo>
                        <a:pt x="156" y="463"/>
                        <a:pt x="156" y="463"/>
                        <a:pt x="156" y="463"/>
                      </a:cubicBezTo>
                      <a:cubicBezTo>
                        <a:pt x="160" y="443"/>
                        <a:pt x="167" y="431"/>
                        <a:pt x="165" y="415"/>
                      </a:cubicBezTo>
                      <a:cubicBezTo>
                        <a:pt x="158" y="374"/>
                        <a:pt x="148" y="339"/>
                        <a:pt x="122" y="311"/>
                      </a:cubicBezTo>
                      <a:cubicBezTo>
                        <a:pt x="122" y="311"/>
                        <a:pt x="122" y="310"/>
                        <a:pt x="122" y="310"/>
                      </a:cubicBezTo>
                      <a:cubicBezTo>
                        <a:pt x="101" y="288"/>
                        <a:pt x="73" y="271"/>
                        <a:pt x="42" y="264"/>
                      </a:cubicBezTo>
                      <a:cubicBezTo>
                        <a:pt x="16" y="236"/>
                        <a:pt x="0" y="198"/>
                        <a:pt x="0" y="157"/>
                      </a:cubicBezTo>
                      <a:cubicBezTo>
                        <a:pt x="0" y="70"/>
                        <a:pt x="70" y="0"/>
                        <a:pt x="156" y="0"/>
                      </a:cubicBezTo>
                      <a:close/>
                    </a:path>
                  </a:pathLst>
                </a:custGeom>
                <a:solidFill>
                  <a:srgbClr val="B3B3B3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24" name="Freeform 106">
                  <a:extLst>
                    <a:ext uri="{FF2B5EF4-FFF2-40B4-BE49-F238E27FC236}">
                      <a16:creationId xmlns:a16="http://schemas.microsoft.com/office/drawing/2014/main" id="{CB7B789B-9FC7-7B20-1DBE-71AC701F0ABF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3933825" y="3319463"/>
                  <a:ext cx="1174750" cy="1860550"/>
                </a:xfrm>
                <a:custGeom>
                  <a:avLst/>
                  <a:gdLst>
                    <a:gd name="T0" fmla="*/ 156 w 312"/>
                    <a:gd name="T1" fmla="*/ 0 h 495"/>
                    <a:gd name="T2" fmla="*/ 312 w 312"/>
                    <a:gd name="T3" fmla="*/ 159 h 495"/>
                    <a:gd name="T4" fmla="*/ 312 w 312"/>
                    <a:gd name="T5" fmla="*/ 163 h 495"/>
                    <a:gd name="T6" fmla="*/ 312 w 312"/>
                    <a:gd name="T7" fmla="*/ 163 h 495"/>
                    <a:gd name="T8" fmla="*/ 212 w 312"/>
                    <a:gd name="T9" fmla="*/ 480 h 495"/>
                    <a:gd name="T10" fmla="*/ 207 w 312"/>
                    <a:gd name="T11" fmla="*/ 486 h 495"/>
                    <a:gd name="T12" fmla="*/ 207 w 312"/>
                    <a:gd name="T13" fmla="*/ 486 h 495"/>
                    <a:gd name="T14" fmla="*/ 207 w 312"/>
                    <a:gd name="T15" fmla="*/ 486 h 495"/>
                    <a:gd name="T16" fmla="*/ 184 w 312"/>
                    <a:gd name="T17" fmla="*/ 495 h 495"/>
                    <a:gd name="T18" fmla="*/ 154 w 312"/>
                    <a:gd name="T19" fmla="*/ 469 h 495"/>
                    <a:gd name="T20" fmla="*/ 156 w 312"/>
                    <a:gd name="T21" fmla="*/ 463 h 495"/>
                    <a:gd name="T22" fmla="*/ 156 w 312"/>
                    <a:gd name="T23" fmla="*/ 463 h 495"/>
                    <a:gd name="T24" fmla="*/ 165 w 312"/>
                    <a:gd name="T25" fmla="*/ 415 h 495"/>
                    <a:gd name="T26" fmla="*/ 122 w 312"/>
                    <a:gd name="T27" fmla="*/ 311 h 495"/>
                    <a:gd name="T28" fmla="*/ 122 w 312"/>
                    <a:gd name="T29" fmla="*/ 310 h 495"/>
                    <a:gd name="T30" fmla="*/ 42 w 312"/>
                    <a:gd name="T31" fmla="*/ 264 h 495"/>
                    <a:gd name="T32" fmla="*/ 0 w 312"/>
                    <a:gd name="T33" fmla="*/ 157 h 495"/>
                    <a:gd name="T34" fmla="*/ 156 w 312"/>
                    <a:gd name="T35" fmla="*/ 0 h 495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</a:cxnLst>
                  <a:rect l="0" t="0" r="r" b="b"/>
                  <a:pathLst>
                    <a:path w="312" h="495">
                      <a:moveTo>
                        <a:pt x="156" y="0"/>
                      </a:moveTo>
                      <a:cubicBezTo>
                        <a:pt x="242" y="0"/>
                        <a:pt x="312" y="72"/>
                        <a:pt x="312" y="159"/>
                      </a:cubicBezTo>
                      <a:cubicBezTo>
                        <a:pt x="312" y="159"/>
                        <a:pt x="312" y="163"/>
                        <a:pt x="312" y="163"/>
                      </a:cubicBezTo>
                      <a:cubicBezTo>
                        <a:pt x="312" y="163"/>
                        <a:pt x="312" y="163"/>
                        <a:pt x="312" y="163"/>
                      </a:cubicBezTo>
                      <a:cubicBezTo>
                        <a:pt x="312" y="283"/>
                        <a:pt x="275" y="389"/>
                        <a:pt x="212" y="480"/>
                      </a:cubicBezTo>
                      <a:cubicBezTo>
                        <a:pt x="210" y="482"/>
                        <a:pt x="209" y="484"/>
                        <a:pt x="207" y="486"/>
                      </a:cubicBezTo>
                      <a:cubicBezTo>
                        <a:pt x="207" y="486"/>
                        <a:pt x="207" y="486"/>
                        <a:pt x="207" y="486"/>
                      </a:cubicBezTo>
                      <a:cubicBezTo>
                        <a:pt x="207" y="486"/>
                        <a:pt x="207" y="486"/>
                        <a:pt x="207" y="486"/>
                      </a:cubicBezTo>
                      <a:cubicBezTo>
                        <a:pt x="201" y="491"/>
                        <a:pt x="193" y="495"/>
                        <a:pt x="184" y="495"/>
                      </a:cubicBezTo>
                      <a:cubicBezTo>
                        <a:pt x="168" y="495"/>
                        <a:pt x="154" y="486"/>
                        <a:pt x="154" y="469"/>
                      </a:cubicBezTo>
                      <a:cubicBezTo>
                        <a:pt x="154" y="465"/>
                        <a:pt x="155" y="463"/>
                        <a:pt x="156" y="463"/>
                      </a:cubicBezTo>
                      <a:cubicBezTo>
                        <a:pt x="156" y="463"/>
                        <a:pt x="156" y="463"/>
                        <a:pt x="156" y="463"/>
                      </a:cubicBezTo>
                      <a:cubicBezTo>
                        <a:pt x="160" y="443"/>
                        <a:pt x="167" y="431"/>
                        <a:pt x="165" y="415"/>
                      </a:cubicBezTo>
                      <a:cubicBezTo>
                        <a:pt x="158" y="374"/>
                        <a:pt x="148" y="339"/>
                        <a:pt x="122" y="311"/>
                      </a:cubicBezTo>
                      <a:cubicBezTo>
                        <a:pt x="122" y="311"/>
                        <a:pt x="122" y="310"/>
                        <a:pt x="122" y="310"/>
                      </a:cubicBezTo>
                      <a:cubicBezTo>
                        <a:pt x="101" y="288"/>
                        <a:pt x="73" y="271"/>
                        <a:pt x="42" y="264"/>
                      </a:cubicBezTo>
                      <a:cubicBezTo>
                        <a:pt x="16" y="236"/>
                        <a:pt x="0" y="198"/>
                        <a:pt x="0" y="157"/>
                      </a:cubicBezTo>
                      <a:cubicBezTo>
                        <a:pt x="0" y="70"/>
                        <a:pt x="70" y="0"/>
                        <a:pt x="156" y="0"/>
                      </a:cubicBezTo>
                      <a:close/>
                    </a:path>
                  </a:pathLst>
                </a:custGeom>
                <a:solidFill>
                  <a:srgbClr val="B3B3B3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25" name="Freeform 107">
                  <a:extLst>
                    <a:ext uri="{FF2B5EF4-FFF2-40B4-BE49-F238E27FC236}">
                      <a16:creationId xmlns:a16="http://schemas.microsoft.com/office/drawing/2014/main" id="{61409653-BDF1-6904-581E-BDC10C6126FC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3933819" y="3319475"/>
                  <a:ext cx="1174758" cy="1860550"/>
                </a:xfrm>
                <a:custGeom>
                  <a:avLst/>
                  <a:gdLst>
                    <a:gd name="T0" fmla="*/ 156 w 312"/>
                    <a:gd name="T1" fmla="*/ 0 h 495"/>
                    <a:gd name="T2" fmla="*/ 312 w 312"/>
                    <a:gd name="T3" fmla="*/ 159 h 495"/>
                    <a:gd name="T4" fmla="*/ 312 w 312"/>
                    <a:gd name="T5" fmla="*/ 163 h 495"/>
                    <a:gd name="T6" fmla="*/ 312 w 312"/>
                    <a:gd name="T7" fmla="*/ 163 h 495"/>
                    <a:gd name="T8" fmla="*/ 212 w 312"/>
                    <a:gd name="T9" fmla="*/ 480 h 495"/>
                    <a:gd name="T10" fmla="*/ 207 w 312"/>
                    <a:gd name="T11" fmla="*/ 486 h 495"/>
                    <a:gd name="T12" fmla="*/ 207 w 312"/>
                    <a:gd name="T13" fmla="*/ 486 h 495"/>
                    <a:gd name="T14" fmla="*/ 207 w 312"/>
                    <a:gd name="T15" fmla="*/ 486 h 495"/>
                    <a:gd name="T16" fmla="*/ 184 w 312"/>
                    <a:gd name="T17" fmla="*/ 495 h 495"/>
                    <a:gd name="T18" fmla="*/ 154 w 312"/>
                    <a:gd name="T19" fmla="*/ 469 h 495"/>
                    <a:gd name="T20" fmla="*/ 156 w 312"/>
                    <a:gd name="T21" fmla="*/ 463 h 495"/>
                    <a:gd name="T22" fmla="*/ 156 w 312"/>
                    <a:gd name="T23" fmla="*/ 463 h 495"/>
                    <a:gd name="T24" fmla="*/ 165 w 312"/>
                    <a:gd name="T25" fmla="*/ 415 h 495"/>
                    <a:gd name="T26" fmla="*/ 122 w 312"/>
                    <a:gd name="T27" fmla="*/ 311 h 495"/>
                    <a:gd name="T28" fmla="*/ 122 w 312"/>
                    <a:gd name="T29" fmla="*/ 310 h 495"/>
                    <a:gd name="T30" fmla="*/ 42 w 312"/>
                    <a:gd name="T31" fmla="*/ 264 h 495"/>
                    <a:gd name="T32" fmla="*/ 0 w 312"/>
                    <a:gd name="T33" fmla="*/ 157 h 495"/>
                    <a:gd name="T34" fmla="*/ 156 w 312"/>
                    <a:gd name="T35" fmla="*/ 0 h 495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</a:cxnLst>
                  <a:rect l="0" t="0" r="r" b="b"/>
                  <a:pathLst>
                    <a:path w="312" h="495">
                      <a:moveTo>
                        <a:pt x="156" y="0"/>
                      </a:moveTo>
                      <a:cubicBezTo>
                        <a:pt x="242" y="0"/>
                        <a:pt x="312" y="72"/>
                        <a:pt x="312" y="159"/>
                      </a:cubicBezTo>
                      <a:cubicBezTo>
                        <a:pt x="312" y="159"/>
                        <a:pt x="312" y="163"/>
                        <a:pt x="312" y="163"/>
                      </a:cubicBezTo>
                      <a:cubicBezTo>
                        <a:pt x="312" y="163"/>
                        <a:pt x="312" y="163"/>
                        <a:pt x="312" y="163"/>
                      </a:cubicBezTo>
                      <a:cubicBezTo>
                        <a:pt x="312" y="283"/>
                        <a:pt x="275" y="389"/>
                        <a:pt x="212" y="480"/>
                      </a:cubicBezTo>
                      <a:cubicBezTo>
                        <a:pt x="210" y="482"/>
                        <a:pt x="209" y="484"/>
                        <a:pt x="207" y="486"/>
                      </a:cubicBezTo>
                      <a:cubicBezTo>
                        <a:pt x="207" y="486"/>
                        <a:pt x="207" y="486"/>
                        <a:pt x="207" y="486"/>
                      </a:cubicBezTo>
                      <a:cubicBezTo>
                        <a:pt x="207" y="486"/>
                        <a:pt x="207" y="486"/>
                        <a:pt x="207" y="486"/>
                      </a:cubicBezTo>
                      <a:cubicBezTo>
                        <a:pt x="201" y="491"/>
                        <a:pt x="193" y="495"/>
                        <a:pt x="184" y="495"/>
                      </a:cubicBezTo>
                      <a:cubicBezTo>
                        <a:pt x="168" y="495"/>
                        <a:pt x="154" y="486"/>
                        <a:pt x="154" y="469"/>
                      </a:cubicBezTo>
                      <a:cubicBezTo>
                        <a:pt x="154" y="465"/>
                        <a:pt x="155" y="463"/>
                        <a:pt x="156" y="463"/>
                      </a:cubicBezTo>
                      <a:cubicBezTo>
                        <a:pt x="156" y="463"/>
                        <a:pt x="156" y="463"/>
                        <a:pt x="156" y="463"/>
                      </a:cubicBezTo>
                      <a:cubicBezTo>
                        <a:pt x="160" y="443"/>
                        <a:pt x="167" y="431"/>
                        <a:pt x="165" y="415"/>
                      </a:cubicBezTo>
                      <a:cubicBezTo>
                        <a:pt x="158" y="374"/>
                        <a:pt x="148" y="339"/>
                        <a:pt x="122" y="311"/>
                      </a:cubicBezTo>
                      <a:cubicBezTo>
                        <a:pt x="122" y="311"/>
                        <a:pt x="122" y="310"/>
                        <a:pt x="122" y="310"/>
                      </a:cubicBezTo>
                      <a:cubicBezTo>
                        <a:pt x="101" y="288"/>
                        <a:pt x="73" y="271"/>
                        <a:pt x="42" y="264"/>
                      </a:cubicBezTo>
                      <a:cubicBezTo>
                        <a:pt x="16" y="236"/>
                        <a:pt x="0" y="198"/>
                        <a:pt x="0" y="157"/>
                      </a:cubicBezTo>
                      <a:cubicBezTo>
                        <a:pt x="0" y="70"/>
                        <a:pt x="70" y="0"/>
                        <a:pt x="156" y="0"/>
                      </a:cubicBezTo>
                      <a:close/>
                    </a:path>
                  </a:pathLst>
                </a:custGeom>
                <a:solidFill>
                  <a:srgbClr val="A26E06"/>
                </a:solidFill>
                <a:ln>
                  <a:noFill/>
                </a:ln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26" name="Freeform 108">
                  <a:extLst>
                    <a:ext uri="{FF2B5EF4-FFF2-40B4-BE49-F238E27FC236}">
                      <a16:creationId xmlns:a16="http://schemas.microsoft.com/office/drawing/2014/main" id="{32B1AC4E-882C-E3DF-2E76-27E5DAE11A35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2597147" y="412747"/>
                  <a:ext cx="2244728" cy="4105280"/>
                </a:xfrm>
                <a:custGeom>
                  <a:avLst/>
                  <a:gdLst>
                    <a:gd name="T0" fmla="*/ 298 w 596"/>
                    <a:gd name="T1" fmla="*/ 1092 h 1092"/>
                    <a:gd name="T2" fmla="*/ 159 w 596"/>
                    <a:gd name="T3" fmla="*/ 1092 h 1092"/>
                    <a:gd name="T4" fmla="*/ 21 w 596"/>
                    <a:gd name="T5" fmla="*/ 513 h 1092"/>
                    <a:gd name="T6" fmla="*/ 298 w 596"/>
                    <a:gd name="T7" fmla="*/ 0 h 1092"/>
                    <a:gd name="T8" fmla="*/ 299 w 596"/>
                    <a:gd name="T9" fmla="*/ 0 h 1092"/>
                    <a:gd name="T10" fmla="*/ 575 w 596"/>
                    <a:gd name="T11" fmla="*/ 513 h 1092"/>
                    <a:gd name="T12" fmla="*/ 437 w 596"/>
                    <a:gd name="T13" fmla="*/ 1092 h 1092"/>
                    <a:gd name="T14" fmla="*/ 298 w 596"/>
                    <a:gd name="T15" fmla="*/ 1092 h 1092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</a:cxnLst>
                  <a:rect l="0" t="0" r="r" b="b"/>
                  <a:pathLst>
                    <a:path w="596" h="1092">
                      <a:moveTo>
                        <a:pt x="298" y="1092"/>
                      </a:moveTo>
                      <a:cubicBezTo>
                        <a:pt x="159" y="1092"/>
                        <a:pt x="159" y="1092"/>
                        <a:pt x="159" y="1092"/>
                      </a:cubicBezTo>
                      <a:cubicBezTo>
                        <a:pt x="31" y="824"/>
                        <a:pt x="21" y="513"/>
                        <a:pt x="21" y="513"/>
                      </a:cubicBezTo>
                      <a:cubicBezTo>
                        <a:pt x="0" y="212"/>
                        <a:pt x="298" y="0"/>
                        <a:pt x="298" y="0"/>
                      </a:cubicBezTo>
                      <a:cubicBezTo>
                        <a:pt x="299" y="0"/>
                        <a:pt x="299" y="0"/>
                        <a:pt x="299" y="0"/>
                      </a:cubicBezTo>
                      <a:cubicBezTo>
                        <a:pt x="299" y="0"/>
                        <a:pt x="596" y="212"/>
                        <a:pt x="575" y="513"/>
                      </a:cubicBezTo>
                      <a:cubicBezTo>
                        <a:pt x="575" y="513"/>
                        <a:pt x="566" y="824"/>
                        <a:pt x="437" y="1092"/>
                      </a:cubicBezTo>
                      <a:lnTo>
                        <a:pt x="298" y="1092"/>
                      </a:lnTo>
                      <a:close/>
                    </a:path>
                  </a:pathLst>
                </a:custGeom>
                <a:solidFill>
                  <a:srgbClr val="F6AC19"/>
                </a:solidFill>
                <a:ln>
                  <a:noFill/>
                </a:ln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27" name="Freeform 109">
                  <a:extLst>
                    <a:ext uri="{FF2B5EF4-FFF2-40B4-BE49-F238E27FC236}">
                      <a16:creationId xmlns:a16="http://schemas.microsoft.com/office/drawing/2014/main" id="{24E79326-1ECA-02A9-9971-E932130EE3A9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2728913" y="2792413"/>
                  <a:ext cx="1987550" cy="647700"/>
                </a:xfrm>
                <a:custGeom>
                  <a:avLst/>
                  <a:gdLst>
                    <a:gd name="T0" fmla="*/ 508 w 528"/>
                    <a:gd name="T1" fmla="*/ 124 h 172"/>
                    <a:gd name="T2" fmla="*/ 528 w 528"/>
                    <a:gd name="T3" fmla="*/ 0 h 172"/>
                    <a:gd name="T4" fmla="*/ 248 w 528"/>
                    <a:gd name="T5" fmla="*/ 66 h 172"/>
                    <a:gd name="T6" fmla="*/ 0 w 528"/>
                    <a:gd name="T7" fmla="*/ 15 h 172"/>
                    <a:gd name="T8" fmla="*/ 21 w 528"/>
                    <a:gd name="T9" fmla="*/ 136 h 172"/>
                    <a:gd name="T10" fmla="*/ 248 w 528"/>
                    <a:gd name="T11" fmla="*/ 172 h 172"/>
                    <a:gd name="T12" fmla="*/ 508 w 528"/>
                    <a:gd name="T13" fmla="*/ 124 h 172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</a:cxnLst>
                  <a:rect l="0" t="0" r="r" b="b"/>
                  <a:pathLst>
                    <a:path w="528" h="172">
                      <a:moveTo>
                        <a:pt x="508" y="124"/>
                      </a:moveTo>
                      <a:cubicBezTo>
                        <a:pt x="517" y="79"/>
                        <a:pt x="524" y="36"/>
                        <a:pt x="528" y="0"/>
                      </a:cubicBezTo>
                      <a:cubicBezTo>
                        <a:pt x="444" y="42"/>
                        <a:pt x="349" y="66"/>
                        <a:pt x="248" y="66"/>
                      </a:cubicBezTo>
                      <a:cubicBezTo>
                        <a:pt x="160" y="66"/>
                        <a:pt x="76" y="48"/>
                        <a:pt x="0" y="15"/>
                      </a:cubicBezTo>
                      <a:cubicBezTo>
                        <a:pt x="5" y="51"/>
                        <a:pt x="12" y="92"/>
                        <a:pt x="21" y="136"/>
                      </a:cubicBezTo>
                      <a:cubicBezTo>
                        <a:pt x="92" y="159"/>
                        <a:pt x="169" y="172"/>
                        <a:pt x="248" y="172"/>
                      </a:cubicBezTo>
                      <a:cubicBezTo>
                        <a:pt x="340" y="172"/>
                        <a:pt x="427" y="155"/>
                        <a:pt x="508" y="124"/>
                      </a:cubicBezTo>
                      <a:close/>
                    </a:path>
                  </a:pathLst>
                </a:custGeom>
                <a:solidFill>
                  <a:srgbClr val="A26E06"/>
                </a:solidFill>
                <a:ln>
                  <a:noFill/>
                </a:ln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28" name="Freeform 110">
                  <a:extLst>
                    <a:ext uri="{FF2B5EF4-FFF2-40B4-BE49-F238E27FC236}">
                      <a16:creationId xmlns:a16="http://schemas.microsoft.com/office/drawing/2014/main" id="{6A6E2B8A-5E28-7328-1759-9550F9DAB09F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2668591" y="1962162"/>
                  <a:ext cx="2100259" cy="530226"/>
                </a:xfrm>
                <a:custGeom>
                  <a:avLst/>
                  <a:gdLst>
                    <a:gd name="T0" fmla="*/ 557 w 558"/>
                    <a:gd name="T1" fmla="*/ 80 h 141"/>
                    <a:gd name="T2" fmla="*/ 552 w 558"/>
                    <a:gd name="T3" fmla="*/ 0 h 141"/>
                    <a:gd name="T4" fmla="*/ 278 w 558"/>
                    <a:gd name="T5" fmla="*/ 62 h 141"/>
                    <a:gd name="T6" fmla="*/ 6 w 558"/>
                    <a:gd name="T7" fmla="*/ 1 h 141"/>
                    <a:gd name="T8" fmla="*/ 2 w 558"/>
                    <a:gd name="T9" fmla="*/ 92 h 141"/>
                    <a:gd name="T10" fmla="*/ 264 w 558"/>
                    <a:gd name="T11" fmla="*/ 141 h 141"/>
                    <a:gd name="T12" fmla="*/ 557 w 558"/>
                    <a:gd name="T13" fmla="*/ 80 h 141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</a:cxnLst>
                  <a:rect l="0" t="0" r="r" b="b"/>
                  <a:pathLst>
                    <a:path w="558" h="141">
                      <a:moveTo>
                        <a:pt x="557" y="80"/>
                      </a:moveTo>
                      <a:cubicBezTo>
                        <a:pt x="558" y="53"/>
                        <a:pt x="556" y="26"/>
                        <a:pt x="552" y="0"/>
                      </a:cubicBezTo>
                      <a:cubicBezTo>
                        <a:pt x="469" y="40"/>
                        <a:pt x="376" y="62"/>
                        <a:pt x="278" y="62"/>
                      </a:cubicBezTo>
                      <a:cubicBezTo>
                        <a:pt x="181" y="62"/>
                        <a:pt x="88" y="40"/>
                        <a:pt x="6" y="1"/>
                      </a:cubicBezTo>
                      <a:cubicBezTo>
                        <a:pt x="2" y="31"/>
                        <a:pt x="0" y="61"/>
                        <a:pt x="2" y="92"/>
                      </a:cubicBezTo>
                      <a:cubicBezTo>
                        <a:pt x="84" y="123"/>
                        <a:pt x="172" y="141"/>
                        <a:pt x="264" y="141"/>
                      </a:cubicBezTo>
                      <a:cubicBezTo>
                        <a:pt x="368" y="141"/>
                        <a:pt x="467" y="119"/>
                        <a:pt x="557" y="80"/>
                      </a:cubicBezTo>
                      <a:close/>
                    </a:path>
                  </a:pathLst>
                </a:custGeom>
                <a:solidFill>
                  <a:srgbClr val="A26E06"/>
                </a:solidFill>
                <a:ln>
                  <a:noFill/>
                </a:ln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29" name="Oval 111">
                  <a:extLst>
                    <a:ext uri="{FF2B5EF4-FFF2-40B4-BE49-F238E27FC236}">
                      <a16:creationId xmlns:a16="http://schemas.microsoft.com/office/drawing/2014/main" id="{5DC9FDFE-CBBF-5A03-AA88-9F1931A4284E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3587750" y="2214563"/>
                  <a:ext cx="255587" cy="255588"/>
                </a:xfrm>
                <a:prstGeom prst="ellipse">
                  <a:avLst/>
                </a:prstGeom>
                <a:solidFill>
                  <a:srgbClr val="B3B3B3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30" name="Oval 112">
                  <a:extLst>
                    <a:ext uri="{FF2B5EF4-FFF2-40B4-BE49-F238E27FC236}">
                      <a16:creationId xmlns:a16="http://schemas.microsoft.com/office/drawing/2014/main" id="{2705C49E-29BF-4077-297D-975D32DB4FFA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3587750" y="2214563"/>
                  <a:ext cx="255587" cy="255588"/>
                </a:xfrm>
                <a:prstGeom prst="ellipse">
                  <a:avLst/>
                </a:prstGeom>
                <a:solidFill>
                  <a:srgbClr val="B3B3B3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31" name="Oval 113">
                  <a:extLst>
                    <a:ext uri="{FF2B5EF4-FFF2-40B4-BE49-F238E27FC236}">
                      <a16:creationId xmlns:a16="http://schemas.microsoft.com/office/drawing/2014/main" id="{6441E0AB-75D0-E35F-FE49-560452B3DF82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3587750" y="2214563"/>
                  <a:ext cx="255587" cy="255588"/>
                </a:xfrm>
                <a:prstGeom prst="ellipse">
                  <a:avLst/>
                </a:prstGeom>
                <a:solidFill>
                  <a:srgbClr val="BFBFBF"/>
                </a:solidFill>
                <a:ln>
                  <a:noFill/>
                </a:ln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32" name="Oval 114">
                  <a:extLst>
                    <a:ext uri="{FF2B5EF4-FFF2-40B4-BE49-F238E27FC236}">
                      <a16:creationId xmlns:a16="http://schemas.microsoft.com/office/drawing/2014/main" id="{F4FED79F-452F-2414-B67D-0C52A5FD3204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3602038" y="2635250"/>
                  <a:ext cx="207962" cy="203200"/>
                </a:xfrm>
                <a:prstGeom prst="ellipse">
                  <a:avLst/>
                </a:prstGeom>
                <a:solidFill>
                  <a:srgbClr val="B3B3B3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33" name="Oval 115">
                  <a:extLst>
                    <a:ext uri="{FF2B5EF4-FFF2-40B4-BE49-F238E27FC236}">
                      <a16:creationId xmlns:a16="http://schemas.microsoft.com/office/drawing/2014/main" id="{90B40970-58A1-B91C-6EA0-0CD2115F1C7A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3602038" y="2635250"/>
                  <a:ext cx="207962" cy="203200"/>
                </a:xfrm>
                <a:prstGeom prst="ellipse">
                  <a:avLst/>
                </a:prstGeom>
                <a:solidFill>
                  <a:srgbClr val="B3B3B3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34" name="Oval 116">
                  <a:extLst>
                    <a:ext uri="{FF2B5EF4-FFF2-40B4-BE49-F238E27FC236}">
                      <a16:creationId xmlns:a16="http://schemas.microsoft.com/office/drawing/2014/main" id="{B00E96B0-C24D-8EE6-7A9A-A604A295757E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3602038" y="2635250"/>
                  <a:ext cx="207962" cy="203200"/>
                </a:xfrm>
                <a:prstGeom prst="ellipse">
                  <a:avLst/>
                </a:prstGeom>
                <a:solidFill>
                  <a:srgbClr val="BFBFBF"/>
                </a:solidFill>
                <a:ln>
                  <a:noFill/>
                </a:ln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35" name="Oval 117">
                  <a:extLst>
                    <a:ext uri="{FF2B5EF4-FFF2-40B4-BE49-F238E27FC236}">
                      <a16:creationId xmlns:a16="http://schemas.microsoft.com/office/drawing/2014/main" id="{AC922F5C-5937-CAD1-43E1-9BE58864426F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3602038" y="2987675"/>
                  <a:ext cx="207962" cy="203200"/>
                </a:xfrm>
                <a:prstGeom prst="ellipse">
                  <a:avLst/>
                </a:prstGeom>
                <a:solidFill>
                  <a:srgbClr val="B3B3B3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36" name="Oval 118">
                  <a:extLst>
                    <a:ext uri="{FF2B5EF4-FFF2-40B4-BE49-F238E27FC236}">
                      <a16:creationId xmlns:a16="http://schemas.microsoft.com/office/drawing/2014/main" id="{6FE1B622-7B41-63E1-7AE5-75ACA769EAC9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3602038" y="2987675"/>
                  <a:ext cx="207962" cy="203200"/>
                </a:xfrm>
                <a:prstGeom prst="ellipse">
                  <a:avLst/>
                </a:prstGeom>
                <a:solidFill>
                  <a:srgbClr val="B3B3B3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37" name="Oval 119">
                  <a:extLst>
                    <a:ext uri="{FF2B5EF4-FFF2-40B4-BE49-F238E27FC236}">
                      <a16:creationId xmlns:a16="http://schemas.microsoft.com/office/drawing/2014/main" id="{B6064A1E-64D4-316C-8CEF-3D7AC0EA41A8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3602038" y="2987675"/>
                  <a:ext cx="207962" cy="203200"/>
                </a:xfrm>
                <a:prstGeom prst="ellipse">
                  <a:avLst/>
                </a:prstGeom>
                <a:solidFill>
                  <a:srgbClr val="BFBFBF"/>
                </a:solidFill>
                <a:ln>
                  <a:noFill/>
                </a:ln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38" name="Freeform 120">
                  <a:extLst>
                    <a:ext uri="{FF2B5EF4-FFF2-40B4-BE49-F238E27FC236}">
                      <a16:creationId xmlns:a16="http://schemas.microsoft.com/office/drawing/2014/main" id="{778FABCE-3529-FDB8-1D76-15E13979C914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3568700" y="3319463"/>
                  <a:ext cx="293687" cy="1863725"/>
                </a:xfrm>
                <a:custGeom>
                  <a:avLst/>
                  <a:gdLst>
                    <a:gd name="T0" fmla="*/ 77 w 78"/>
                    <a:gd name="T1" fmla="*/ 48 h 496"/>
                    <a:gd name="T2" fmla="*/ 78 w 78"/>
                    <a:gd name="T3" fmla="*/ 39 h 496"/>
                    <a:gd name="T4" fmla="*/ 39 w 78"/>
                    <a:gd name="T5" fmla="*/ 0 h 496"/>
                    <a:gd name="T6" fmla="*/ 0 w 78"/>
                    <a:gd name="T7" fmla="*/ 40 h 496"/>
                    <a:gd name="T8" fmla="*/ 18 w 78"/>
                    <a:gd name="T9" fmla="*/ 475 h 496"/>
                    <a:gd name="T10" fmla="*/ 19 w 78"/>
                    <a:gd name="T11" fmla="*/ 475 h 496"/>
                    <a:gd name="T12" fmla="*/ 19 w 78"/>
                    <a:gd name="T13" fmla="*/ 475 h 496"/>
                    <a:gd name="T14" fmla="*/ 40 w 78"/>
                    <a:gd name="T15" fmla="*/ 496 h 496"/>
                    <a:gd name="T16" fmla="*/ 61 w 78"/>
                    <a:gd name="T17" fmla="*/ 475 h 496"/>
                    <a:gd name="T18" fmla="*/ 61 w 78"/>
                    <a:gd name="T19" fmla="*/ 475 h 496"/>
                    <a:gd name="T20" fmla="*/ 61 w 78"/>
                    <a:gd name="T21" fmla="*/ 475 h 496"/>
                    <a:gd name="T22" fmla="*/ 77 w 78"/>
                    <a:gd name="T23" fmla="*/ 48 h 496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</a:cxnLst>
                  <a:rect l="0" t="0" r="r" b="b"/>
                  <a:pathLst>
                    <a:path w="78" h="496">
                      <a:moveTo>
                        <a:pt x="77" y="48"/>
                      </a:moveTo>
                      <a:cubicBezTo>
                        <a:pt x="77" y="45"/>
                        <a:pt x="78" y="42"/>
                        <a:pt x="78" y="39"/>
                      </a:cubicBezTo>
                      <a:cubicBezTo>
                        <a:pt x="78" y="18"/>
                        <a:pt x="60" y="0"/>
                        <a:pt x="39" y="0"/>
                      </a:cubicBezTo>
                      <a:cubicBezTo>
                        <a:pt x="17" y="0"/>
                        <a:pt x="0" y="18"/>
                        <a:pt x="0" y="40"/>
                      </a:cubicBezTo>
                      <a:cubicBezTo>
                        <a:pt x="18" y="475"/>
                        <a:pt x="18" y="475"/>
                        <a:pt x="18" y="475"/>
                      </a:cubicBezTo>
                      <a:cubicBezTo>
                        <a:pt x="19" y="475"/>
                        <a:pt x="19" y="475"/>
                        <a:pt x="19" y="475"/>
                      </a:cubicBezTo>
                      <a:cubicBezTo>
                        <a:pt x="19" y="475"/>
                        <a:pt x="19" y="475"/>
                        <a:pt x="19" y="475"/>
                      </a:cubicBezTo>
                      <a:cubicBezTo>
                        <a:pt x="19" y="487"/>
                        <a:pt x="29" y="496"/>
                        <a:pt x="40" y="496"/>
                      </a:cubicBezTo>
                      <a:cubicBezTo>
                        <a:pt x="52" y="496"/>
                        <a:pt x="61" y="487"/>
                        <a:pt x="61" y="475"/>
                      </a:cubicBezTo>
                      <a:cubicBezTo>
                        <a:pt x="61" y="475"/>
                        <a:pt x="61" y="475"/>
                        <a:pt x="61" y="475"/>
                      </a:cubicBezTo>
                      <a:cubicBezTo>
                        <a:pt x="61" y="475"/>
                        <a:pt x="61" y="475"/>
                        <a:pt x="61" y="475"/>
                      </a:cubicBezTo>
                      <a:lnTo>
                        <a:pt x="77" y="48"/>
                      </a:lnTo>
                      <a:close/>
                    </a:path>
                  </a:pathLst>
                </a:custGeom>
                <a:solidFill>
                  <a:srgbClr val="A26E06"/>
                </a:solidFill>
                <a:ln>
                  <a:noFill/>
                </a:ln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39" name="Oval 121">
                  <a:extLst>
                    <a:ext uri="{FF2B5EF4-FFF2-40B4-BE49-F238E27FC236}">
                      <a16:creationId xmlns:a16="http://schemas.microsoft.com/office/drawing/2014/main" id="{2CA0EFAA-6F06-0F9F-C6D1-A55582219CD5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3360738" y="1187450"/>
                  <a:ext cx="735012" cy="733425"/>
                </a:xfrm>
                <a:prstGeom prst="ellipse">
                  <a:avLst/>
                </a:prstGeom>
                <a:solidFill>
                  <a:srgbClr val="FFFFFF"/>
                </a:solidFill>
                <a:ln>
                  <a:noFill/>
                </a:ln>
                <a:extLst>
                  <a:ext uri="{91240B29-F687-4F45-9708-019B960494DF}">
                    <a14:hiddenLine xmlns:a14="http://schemas.microsoft.com/office/drawing/2010/main" w="9525">
                      <a:solidFill>
                        <a:srgbClr val="000000"/>
                      </a:solidFill>
                      <a:round/>
                      <a:headEnd/>
                      <a:tailEnd/>
                    </a14:hiddenLine>
                  </a:ext>
                </a:extLst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  <xdr:sp macro="" textlink="">
              <xdr:nvSpPr>
                <xdr:cNvPr id="40" name="Freeform 122">
                  <a:extLst>
                    <a:ext uri="{FF2B5EF4-FFF2-40B4-BE49-F238E27FC236}">
                      <a16:creationId xmlns:a16="http://schemas.microsoft.com/office/drawing/2014/main" id="{40638E85-E8ED-45BA-18A3-16D84F6E476A}"/>
                    </a:ext>
                  </a:extLst>
                </xdr:cNvPr>
                <xdr:cNvSpPr>
                  <a:spLocks noEditPoints="1"/>
                </xdr:cNvSpPr>
              </xdr:nvSpPr>
              <xdr:spPr bwMode="auto">
                <a:xfrm>
                  <a:off x="3319464" y="1157290"/>
                  <a:ext cx="790576" cy="790576"/>
                </a:xfrm>
                <a:custGeom>
                  <a:avLst/>
                  <a:gdLst>
                    <a:gd name="T0" fmla="*/ 105 w 210"/>
                    <a:gd name="T1" fmla="*/ 0 h 210"/>
                    <a:gd name="T2" fmla="*/ 0 w 210"/>
                    <a:gd name="T3" fmla="*/ 105 h 210"/>
                    <a:gd name="T4" fmla="*/ 105 w 210"/>
                    <a:gd name="T5" fmla="*/ 210 h 210"/>
                    <a:gd name="T6" fmla="*/ 210 w 210"/>
                    <a:gd name="T7" fmla="*/ 105 h 210"/>
                    <a:gd name="T8" fmla="*/ 105 w 210"/>
                    <a:gd name="T9" fmla="*/ 0 h 210"/>
                    <a:gd name="T10" fmla="*/ 105 w 210"/>
                    <a:gd name="T11" fmla="*/ 193 h 210"/>
                    <a:gd name="T12" fmla="*/ 17 w 210"/>
                    <a:gd name="T13" fmla="*/ 105 h 210"/>
                    <a:gd name="T14" fmla="*/ 105 w 210"/>
                    <a:gd name="T15" fmla="*/ 18 h 210"/>
                    <a:gd name="T16" fmla="*/ 192 w 210"/>
                    <a:gd name="T17" fmla="*/ 105 h 210"/>
                    <a:gd name="T18" fmla="*/ 105 w 210"/>
                    <a:gd name="T19" fmla="*/ 193 h 210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</a:cxnLst>
                  <a:rect l="0" t="0" r="r" b="b"/>
                  <a:pathLst>
                    <a:path w="210" h="210">
                      <a:moveTo>
                        <a:pt x="105" y="0"/>
                      </a:moveTo>
                      <a:cubicBezTo>
                        <a:pt x="47" y="0"/>
                        <a:pt x="0" y="47"/>
                        <a:pt x="0" y="105"/>
                      </a:cubicBezTo>
                      <a:cubicBezTo>
                        <a:pt x="0" y="163"/>
                        <a:pt x="47" y="210"/>
                        <a:pt x="105" y="210"/>
                      </a:cubicBezTo>
                      <a:cubicBezTo>
                        <a:pt x="163" y="210"/>
                        <a:pt x="210" y="163"/>
                        <a:pt x="210" y="105"/>
                      </a:cubicBezTo>
                      <a:cubicBezTo>
                        <a:pt x="210" y="47"/>
                        <a:pt x="163" y="0"/>
                        <a:pt x="105" y="0"/>
                      </a:cubicBezTo>
                      <a:close/>
                      <a:moveTo>
                        <a:pt x="105" y="193"/>
                      </a:moveTo>
                      <a:cubicBezTo>
                        <a:pt x="56" y="193"/>
                        <a:pt x="17" y="154"/>
                        <a:pt x="17" y="105"/>
                      </a:cubicBezTo>
                      <a:cubicBezTo>
                        <a:pt x="17" y="57"/>
                        <a:pt x="56" y="18"/>
                        <a:pt x="105" y="18"/>
                      </a:cubicBezTo>
                      <a:cubicBezTo>
                        <a:pt x="153" y="18"/>
                        <a:pt x="192" y="57"/>
                        <a:pt x="192" y="105"/>
                      </a:cubicBezTo>
                      <a:cubicBezTo>
                        <a:pt x="192" y="154"/>
                        <a:pt x="153" y="193"/>
                        <a:pt x="105" y="193"/>
                      </a:cubicBezTo>
                      <a:close/>
                    </a:path>
                  </a:pathLst>
                </a:custGeom>
                <a:solidFill>
                  <a:srgbClr val="A26E06"/>
                </a:solidFill>
                <a:ln>
                  <a:noFill/>
                </a:ln>
              </xdr:spPr>
              <xdr:txBody>
                <a:bodyPr vert="horz" wrap="square" lIns="91440" tIns="45720" rIns="91440" bIns="45720" numCol="1" anchor="t" anchorCtr="0" compatLnSpc="1">
                  <a:prstTxWarp prst="textNoShape">
                    <a:avLst/>
                  </a:prstTxWarp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id-ID"/>
                </a:p>
              </xdr:txBody>
            </xdr:sp>
          </xdr:grpSp>
        </xdr:grpSp>
      </xdr:grpSp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7D7E9F9E-DD01-EED5-802F-D7BACB438A43}"/>
              </a:ext>
            </a:extLst>
          </xdr:cNvPr>
          <xdr:cNvSpPr/>
        </xdr:nvSpPr>
        <xdr:spPr>
          <a:xfrm>
            <a:off x="4450773" y="3403023"/>
            <a:ext cx="736022" cy="181841"/>
          </a:xfrm>
          <a:prstGeom prst="rect">
            <a:avLst/>
          </a:prstGeom>
          <a:solidFill>
            <a:srgbClr val="E5E8EE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2</xdr:col>
      <xdr:colOff>19050</xdr:colOff>
      <xdr:row>26</xdr:row>
      <xdr:rowOff>95250</xdr:rowOff>
    </xdr:from>
    <xdr:to>
      <xdr:col>3</xdr:col>
      <xdr:colOff>0</xdr:colOff>
      <xdr:row>30</xdr:row>
      <xdr:rowOff>66675</xdr:rowOff>
    </xdr:to>
    <xdr:cxnSp macro="">
      <xdr:nvCxnSpPr>
        <xdr:cNvPr id="47" name="Conector de Seta Reta 46">
          <a:extLst>
            <a:ext uri="{FF2B5EF4-FFF2-40B4-BE49-F238E27FC236}">
              <a16:creationId xmlns:a16="http://schemas.microsoft.com/office/drawing/2014/main" id="{C845B819-A6D9-7F0D-D7B9-31F9EDB9E2E7}"/>
            </a:ext>
          </a:extLst>
        </xdr:cNvPr>
        <xdr:cNvCxnSpPr/>
      </xdr:nvCxnSpPr>
      <xdr:spPr>
        <a:xfrm flipV="1">
          <a:off x="762000" y="4610100"/>
          <a:ext cx="2095500" cy="6572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D36E86E-ECCC-4E66-A4C9-B2E7252F0D59}" name="tab_cadastro5" displayName="tab_cadastro5" ref="B8:G1004" totalsRowShown="0" headerRowDxfId="20" dataDxfId="18" headerRowBorderDxfId="19" tableBorderDxfId="17" totalsRowBorderDxfId="16">
  <autoFilter ref="B8:G1004" xr:uid="{16E87C89-3AD2-4D26-BECE-4178BE55E6ED}"/>
  <tableColumns count="6">
    <tableColumn id="6" xr3:uid="{5D068161-C138-4189-B703-224810045B43}" name="Ranking" dataDxfId="15">
      <calculatedColumnFormula>tab_estoque[[#This Row],[Item]]</calculatedColumnFormula>
    </tableColumn>
    <tableColumn id="1" xr3:uid="{7BE4AA64-1E77-40CA-96AB-B2E401E62101}" name="Descrição" dataDxfId="14">
      <calculatedColumnFormula array="1">IF(tab_cadastro5[[#This Row],[Valor por item]]&lt;&gt;"",INDEX(tab_estoque[Descrição],SMALL(IF(tab_estoque[Valor em Estoque]=tab_cadastro5[[#This Row],[Valor por item]],ROW(tab_estoque[Valor em Estoque])-8),COUNTIF($D$9:D9,D9))),"")</calculatedColumnFormula>
    </tableColumn>
    <tableColumn id="3" xr3:uid="{A6D776C6-FD7C-42D6-A052-D56AB7A484D6}" name="Valor por item" dataDxfId="13" dataCellStyle="Moeda">
      <calculatedColumnFormula>IFERROR(LARGE(tab_estoque[Valor em Estoque],tab_cadastro5[[#This Row],[Ranking]]),"")</calculatedColumnFormula>
    </tableColumn>
    <tableColumn id="7" xr3:uid="{E1B59749-1A7B-44AF-B92C-933755BDD939}" name="Representatividade" dataDxfId="12">
      <calculatedColumnFormula>IF(tab_cadastro5[[#This Row],[Valor por item]]&lt;&gt;"",tab_cadastro5[[#This Row],[Valor por item]]/SUM(tab_cadastro5[Valor por item]),"")</calculatedColumnFormula>
    </tableColumn>
    <tableColumn id="8" xr3:uid="{00325BCD-C1AA-4377-9A2C-75429A03636A}" name="Acumulado" dataDxfId="11" dataCellStyle="Porcentagem">
      <calculatedColumnFormula>IF(tab_cadastro5[[#This Row],[Representatividade]]&lt;&gt;"",tab_cadastro5[[#This Row],[Representatividade]]+F8,"")</calculatedColumnFormula>
    </tableColumn>
    <tableColumn id="9" xr3:uid="{94500BDE-EA81-4C18-AF32-519E056A728B}" name="Classificação" dataDxfId="10" dataCellStyle="Porcentagem">
      <calculatedColumnFormula>IF(tab_cadastro5[[#This Row],[Acumulado]]&lt;&gt;"",IF(tab_cadastro5[[#This Row],[Acumulado]]&lt;CONFIG!$C$8,CONFIG!$B$8,IF(tab_cadastro5[[#This Row],[Acumulado]]&lt;(CONFIG!$C$8+CONFIG!$C$9),CONFIG!$B$9,CONFIG!$B$10)),"")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E87C89-3AD2-4D26-BECE-4178BE55E6ED}" name="tab_estoque" displayName="tab_estoque" ref="B8:F32" totalsRowShown="0" headerRowDxfId="9" dataDxfId="7" headerRowBorderDxfId="8" tableBorderDxfId="6" totalsRowBorderDxfId="5">
  <autoFilter ref="B8:F32" xr:uid="{16E87C89-3AD2-4D26-BECE-4178BE55E6ED}"/>
  <tableColumns count="5">
    <tableColumn id="6" xr3:uid="{A37430D0-E2F6-4888-9501-AE21C6D528EE}" name="Item" dataDxfId="4">
      <calculatedColumnFormula>IF(tab_estoque[[#This Row],[Descrição]]&lt;&gt;"",B8+1,"")</calculatedColumnFormula>
    </tableColumn>
    <tableColumn id="2" xr3:uid="{8331FBD2-5647-4348-A2B4-E8FC4B013A5B}" name="Descrição" dataDxfId="3"/>
    <tableColumn id="3" xr3:uid="{2A283D0B-BCF6-4604-8F03-66E2DD9A4F96}" name="Estoque" dataDxfId="2">
      <calculatedColumnFormula>SUMIFS(#REF!,#REF!,_xlfn.SINGLE(ESTOQUE!#REF!)) - SUMIFS(#REF!,#REF!,_xlfn.SINGLE(ESTOQUE!#REF!))</calculatedColumnFormula>
    </tableColumn>
    <tableColumn id="9" xr3:uid="{88E5CC23-7098-4754-8607-FE9E90014A21}" name="Valor em Estoque" dataDxfId="1" dataCellStyle="Moeda">
      <calculatedColumnFormula>tab_estoque[[#This Row],[Estoque]]*RANDBETWEEN(5,15)</calculatedColumnFormula>
    </tableColumn>
    <tableColumn id="7" xr3:uid="{8CA853AE-033E-4E70-B450-F97ED53B3D00}" name="Classificação" dataDxfId="0">
      <calculatedColumnFormula>IF(tab_estoque[[#This Row],[Descrição]]&lt;&gt;"",VLOOKUP(tab_estoque[[#This Row],[Descrição]],tab_cadastro5[[Descrição]:[Classificação]],5,0),"")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Personalizada 1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F15151"/>
      </a:accent1>
      <a:accent2>
        <a:srgbClr val="0BCE64"/>
      </a:accent2>
      <a:accent3>
        <a:srgbClr val="E5E8EE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6A426-9A7C-4627-B6D5-D49930CDA086}">
  <sheetPr codeName="Planilha1"/>
  <dimension ref="D10"/>
  <sheetViews>
    <sheetView workbookViewId="0"/>
  </sheetViews>
  <sheetFormatPr defaultRowHeight="15" x14ac:dyDescent="0.25"/>
  <cols>
    <col min="1" max="16384" width="9.140625" style="52"/>
  </cols>
  <sheetData>
    <row r="10" spans="4:4" x14ac:dyDescent="0.25">
      <c r="D10" s="51"/>
    </row>
  </sheetData>
  <sheetProtection algorithmName="SHA-512" hashValue="hHt5W4mCyNMfDrtHy6gVXoYMNiFWNiCO7Hd/eR9dF/FpUYFSzdkVaJnwxRG9wMaiZalHlv+9BWrIqZsNd0MfgQ==" saltValue="xfjD0x+pYqORfEXKpDDz9w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E28E9-E21D-48AA-BFC1-6408ECA71045}">
  <sheetPr codeName="Planilha2"/>
  <dimension ref="A1"/>
  <sheetViews>
    <sheetView showRowColHeaders="0" tabSelected="1" zoomScaleNormal="100" workbookViewId="0">
      <selection activeCell="E14" sqref="E14"/>
    </sheetView>
  </sheetViews>
  <sheetFormatPr defaultRowHeight="15" x14ac:dyDescent="0.25"/>
  <cols>
    <col min="1" max="16384" width="9.140625" style="15"/>
  </cols>
  <sheetData/>
  <sheetProtection algorithmName="SHA-512" hashValue="Ke3/aAuYBpeG4gDTcs+l8Y4HQQ7Vn/PQipO3xGXBkh+x8NoR9LBIg8GUZRvg1NkspLImrmMDsewYHqcBQiX1bQ==" saltValue="6wRC2pIXizXPCEBalWEu+Q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8023F-8D48-4977-A653-59FB97CE9BF0}">
  <sheetPr codeName="Planilha3"/>
  <dimension ref="B1:H25"/>
  <sheetViews>
    <sheetView zoomScaleNormal="100" zoomScaleSheetLayoutView="100" workbookViewId="0"/>
  </sheetViews>
  <sheetFormatPr defaultRowHeight="12.75" x14ac:dyDescent="0.25"/>
  <cols>
    <col min="1" max="1" width="3.140625" style="2" customWidth="1"/>
    <col min="2" max="2" width="17.28515625" style="2" customWidth="1"/>
    <col min="3" max="4" width="9.140625" style="2"/>
    <col min="5" max="5" width="23.7109375" style="2" bestFit="1" customWidth="1"/>
    <col min="6" max="6" width="49.85546875" style="2" bestFit="1" customWidth="1"/>
    <col min="7" max="16384" width="9.140625" style="2"/>
  </cols>
  <sheetData>
    <row r="1" spans="2:3" s="1" customFormat="1" ht="12" customHeight="1" x14ac:dyDescent="0.25"/>
    <row r="2" spans="2:3" s="1" customFormat="1" ht="12" customHeight="1" x14ac:dyDescent="0.25"/>
    <row r="3" spans="2:3" s="1" customFormat="1" ht="12" customHeight="1" x14ac:dyDescent="0.25"/>
    <row r="4" spans="2:3" s="1" customFormat="1" ht="12" customHeight="1" x14ac:dyDescent="0.25"/>
    <row r="5" spans="2:3" ht="12.6" customHeight="1" x14ac:dyDescent="0.25"/>
    <row r="6" spans="2:3" ht="12.6" customHeight="1" x14ac:dyDescent="0.25"/>
    <row r="7" spans="2:3" ht="12.6" customHeight="1" x14ac:dyDescent="0.25">
      <c r="B7" s="20"/>
      <c r="C7" s="20"/>
    </row>
    <row r="8" spans="2:3" s="10" customFormat="1" ht="19.5" customHeight="1" x14ac:dyDescent="0.25">
      <c r="B8" s="20"/>
      <c r="C8" s="20"/>
    </row>
    <row r="9" spans="2:3" ht="19.5" customHeight="1" x14ac:dyDescent="0.25">
      <c r="B9" s="20"/>
      <c r="C9" s="20"/>
    </row>
    <row r="10" spans="2:3" ht="19.5" customHeight="1" x14ac:dyDescent="0.25">
      <c r="B10" s="20"/>
      <c r="C10" s="20"/>
    </row>
    <row r="11" spans="2:3" ht="19.5" customHeight="1" x14ac:dyDescent="0.25">
      <c r="B11" s="20"/>
      <c r="C11" s="20"/>
    </row>
    <row r="12" spans="2:3" ht="19.5" customHeight="1" x14ac:dyDescent="0.25">
      <c r="B12" s="20"/>
      <c r="C12" s="20"/>
    </row>
    <row r="13" spans="2:3" x14ac:dyDescent="0.25">
      <c r="B13" s="20"/>
      <c r="C13" s="20"/>
    </row>
    <row r="14" spans="2:3" x14ac:dyDescent="0.25">
      <c r="B14" s="20"/>
      <c r="C14" s="20"/>
    </row>
    <row r="15" spans="2:3" x14ac:dyDescent="0.25">
      <c r="B15" s="20"/>
      <c r="C15" s="20"/>
    </row>
    <row r="17" spans="2:8" x14ac:dyDescent="0.25">
      <c r="D17" s="20"/>
      <c r="E17" s="34"/>
      <c r="F17" s="32"/>
      <c r="H17" s="35"/>
    </row>
    <row r="18" spans="2:8" x14ac:dyDescent="0.25">
      <c r="D18" s="20"/>
      <c r="E18" s="34"/>
      <c r="F18" s="32"/>
      <c r="H18" s="35"/>
    </row>
    <row r="19" spans="2:8" x14ac:dyDescent="0.25">
      <c r="D19" s="20"/>
      <c r="E19" s="34"/>
      <c r="F19" s="32"/>
      <c r="H19" s="35"/>
    </row>
    <row r="25" spans="2:8" x14ac:dyDescent="0.25">
      <c r="B25" s="33"/>
    </row>
  </sheetData>
  <sheetProtection algorithmName="SHA-512" hashValue="ORclA8dYlsF/17lbmV5v92coQnUoRDA68pImNvjsflv56oDM6VYjFX7KZ6HccpnlkogM/fn8bSZoMxsi4XDO/Q==" saltValue="gtTdpqICbVby7IAO2KvkDw==" spinCount="100000" sheet="1" objects="1" scenarios="1"/>
  <pageMargins left="0.7" right="0.7" top="0.75" bottom="0.75" header="0.3" footer="0.3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 1">
              <controlPr defaultSize="0" autoPict="0">
                <anchor moveWithCells="1" sizeWithCells="1">
                  <from>
                    <xdr:col>5</xdr:col>
                    <xdr:colOff>1704975</xdr:colOff>
                    <xdr:row>30</xdr:row>
                    <xdr:rowOff>0</xdr:rowOff>
                  </from>
                  <to>
                    <xdr:col>5</xdr:col>
                    <xdr:colOff>1933575</xdr:colOff>
                    <xdr:row>32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Spinner 2">
              <controlPr defaultSize="0" autoPict="0">
                <anchor moveWithCells="1" sizeWithCells="1">
                  <from>
                    <xdr:col>5</xdr:col>
                    <xdr:colOff>3286125</xdr:colOff>
                    <xdr:row>30</xdr:row>
                    <xdr:rowOff>0</xdr:rowOff>
                  </from>
                  <to>
                    <xdr:col>6</xdr:col>
                    <xdr:colOff>190500</xdr:colOff>
                    <xdr:row>32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42684-0721-466A-BFE6-83923338BCE6}">
  <sheetPr codeName="Planilha5"/>
  <dimension ref="B1:G1004"/>
  <sheetViews>
    <sheetView workbookViewId="0"/>
  </sheetViews>
  <sheetFormatPr defaultRowHeight="12.75" x14ac:dyDescent="0.25"/>
  <cols>
    <col min="1" max="1" width="3.140625" style="2" customWidth="1"/>
    <col min="2" max="2" width="9.42578125" style="2" customWidth="1"/>
    <col min="3" max="3" width="37.28515625" style="12" customWidth="1"/>
    <col min="4" max="4" width="16" style="5" customWidth="1"/>
    <col min="5" max="5" width="18" style="2" customWidth="1"/>
    <col min="6" max="6" width="15.42578125" style="20" customWidth="1"/>
    <col min="7" max="7" width="15" style="2" customWidth="1"/>
    <col min="8" max="16384" width="9.140625" style="2"/>
  </cols>
  <sheetData>
    <row r="1" spans="2:7" s="1" customFormat="1" ht="12" customHeight="1" x14ac:dyDescent="0.25">
      <c r="C1" s="11"/>
      <c r="D1" s="4"/>
      <c r="F1" s="25"/>
    </row>
    <row r="2" spans="2:7" s="1" customFormat="1" ht="12" customHeight="1" x14ac:dyDescent="0.25">
      <c r="C2" s="11"/>
      <c r="D2" s="4"/>
      <c r="F2" s="25"/>
    </row>
    <row r="3" spans="2:7" s="1" customFormat="1" ht="12" customHeight="1" x14ac:dyDescent="0.25">
      <c r="C3" s="11"/>
      <c r="D3" s="4"/>
      <c r="F3" s="25"/>
    </row>
    <row r="4" spans="2:7" s="1" customFormat="1" ht="12" customHeight="1" x14ac:dyDescent="0.25">
      <c r="C4" s="11"/>
      <c r="D4" s="4"/>
      <c r="F4" s="25"/>
    </row>
    <row r="5" spans="2:7" ht="12.6" customHeight="1" x14ac:dyDescent="0.25"/>
    <row r="6" spans="2:7" ht="12.6" customHeight="1" x14ac:dyDescent="0.25"/>
    <row r="7" spans="2:7" ht="12.6" customHeight="1" x14ac:dyDescent="0.25">
      <c r="B7" s="3"/>
      <c r="C7" s="13"/>
      <c r="D7" s="14"/>
    </row>
    <row r="8" spans="2:7" s="10" customFormat="1" ht="32.1" customHeight="1" thickBot="1" x14ac:dyDescent="0.3">
      <c r="B8" s="8" t="s">
        <v>7</v>
      </c>
      <c r="C8" s="7" t="s">
        <v>5</v>
      </c>
      <c r="D8" s="29" t="s">
        <v>28</v>
      </c>
      <c r="E8" s="8" t="s">
        <v>29</v>
      </c>
      <c r="F8" s="26" t="s">
        <v>12</v>
      </c>
      <c r="G8" s="26" t="s">
        <v>8</v>
      </c>
    </row>
    <row r="9" spans="2:7" ht="13.5" thickBot="1" x14ac:dyDescent="0.3">
      <c r="B9" s="18">
        <f>tab_estoque[[#This Row],[Item]]</f>
        <v>1</v>
      </c>
      <c r="C9" s="6" t="str" cm="1">
        <f t="array" ref="C9">IF(tab_cadastro5[[#This Row],[Valor por item]]&lt;&gt;"",INDEX(tab_estoque[Descrição],SMALL(IF(tab_estoque[Valor em Estoque]=tab_cadastro5[[#This Row],[Valor por item]],ROW(tab_estoque[Valor em Estoque])-8),COUNTIF($D$9:D9,D9))),"")</f>
        <v>Produto 5</v>
      </c>
      <c r="D9" s="30">
        <f>IFERROR(LARGE(tab_estoque[Valor em Estoque],tab_cadastro5[[#This Row],[Ranking]]),"")</f>
        <v>3200</v>
      </c>
      <c r="E9" s="22">
        <f>IF(tab_cadastro5[[#This Row],[Valor por item]]&lt;&gt;"",tab_cadastro5[[#This Row],[Valor por item]]/SUM(tab_cadastro5[Valor por item]),"")</f>
        <v>0.40629761300152362</v>
      </c>
      <c r="F9" s="28">
        <f>tab_cadastro5[[#This Row],[Representatividade]]</f>
        <v>0.40629761300152362</v>
      </c>
      <c r="G9" s="21" t="str">
        <f>IF(tab_cadastro5[[#This Row],[Acumulado]]&lt;&gt;"",IF(tab_cadastro5[[#This Row],[Acumulado]]&lt;CONFIG!$C$8,CONFIG!$B$8,IF(tab_cadastro5[[#This Row],[Acumulado]]&lt;(CONFIG!$C$8+CONFIG!$C$9),CONFIG!$B$9,CONFIG!$B$10)),"")</f>
        <v>A</v>
      </c>
    </row>
    <row r="10" spans="2:7" ht="13.5" thickBot="1" x14ac:dyDescent="0.3">
      <c r="B10" s="17">
        <f>tab_estoque[[#This Row],[Item]]</f>
        <v>2</v>
      </c>
      <c r="C10" s="6" t="str" cm="1">
        <f t="array" ref="C10">IF(tab_cadastro5[[#This Row],[Valor por item]]&lt;&gt;"",INDEX(tab_estoque[Descrição],SMALL(IF(tab_estoque[Valor em Estoque]=tab_cadastro5[[#This Row],[Valor por item]],ROW(tab_estoque[Valor em Estoque])-8),COUNTIF($D$9:D10,D10))),"")</f>
        <v>Produto 10</v>
      </c>
      <c r="D10" s="30">
        <f>IFERROR(LARGE(tab_estoque[Valor em Estoque],tab_cadastro5[[#This Row],[Ranking]]),"")</f>
        <v>1600</v>
      </c>
      <c r="E10" s="23">
        <f>IF(tab_cadastro5[[#This Row],[Valor por item]]&lt;&gt;"",tab_cadastro5[[#This Row],[Valor por item]]/SUM(tab_cadastro5[Valor por item]),"")</f>
        <v>0.20314880650076181</v>
      </c>
      <c r="F10" s="28">
        <f>IF(tab_cadastro5[[#This Row],[Representatividade]]&lt;&gt;"",tab_cadastro5[[#This Row],[Representatividade]]+F9,"")</f>
        <v>0.6094464195022854</v>
      </c>
      <c r="G10" s="21" t="str">
        <f>IF(tab_cadastro5[[#This Row],[Acumulado]]&lt;&gt;"",IF(tab_cadastro5[[#This Row],[Acumulado]]&lt;CONFIG!$C$8,CONFIG!$B$8,IF(tab_cadastro5[[#This Row],[Acumulado]]&lt;(CONFIG!$C$8+CONFIG!$C$9),CONFIG!$B$9,CONFIG!$B$10)),"")</f>
        <v>A</v>
      </c>
    </row>
    <row r="11" spans="2:7" ht="13.5" thickBot="1" x14ac:dyDescent="0.3">
      <c r="B11" s="17">
        <f>tab_estoque[[#This Row],[Item]]</f>
        <v>3</v>
      </c>
      <c r="C11" s="6" t="str" cm="1">
        <f t="array" ref="C11">IF(tab_cadastro5[[#This Row],[Valor por item]]&lt;&gt;"",INDEX(tab_estoque[Descrição],SMALL(IF(tab_estoque[Valor em Estoque]=tab_cadastro5[[#This Row],[Valor por item]],ROW(tab_estoque[Valor em Estoque])-8),COUNTIF($D$9:D11,D11))),"")</f>
        <v>Produto 2</v>
      </c>
      <c r="D11" s="30">
        <f>IFERROR(LARGE(tab_estoque[Valor em Estoque],tab_cadastro5[[#This Row],[Ranking]]),"")</f>
        <v>890</v>
      </c>
      <c r="E11" s="23">
        <f>IF(tab_cadastro5[[#This Row],[Valor por item]]&lt;&gt;"",tab_cadastro5[[#This Row],[Valor por item]]/SUM(tab_cadastro5[Valor por item]),"")</f>
        <v>0.11300152361604876</v>
      </c>
      <c r="F11" s="28">
        <f>IF(tab_cadastro5[[#This Row],[Representatividade]]&lt;&gt;"",tab_cadastro5[[#This Row],[Representatividade]]+F10,"")</f>
        <v>0.72244794311833416</v>
      </c>
      <c r="G11" s="21" t="str">
        <f>IF(tab_cadastro5[[#This Row],[Acumulado]]&lt;&gt;"",IF(tab_cadastro5[[#This Row],[Acumulado]]&lt;CONFIG!$C$8,CONFIG!$B$8,IF(tab_cadastro5[[#This Row],[Acumulado]]&lt;(CONFIG!$C$8+CONFIG!$C$9),CONFIG!$B$9,CONFIG!$B$10)),"")</f>
        <v>B</v>
      </c>
    </row>
    <row r="12" spans="2:7" ht="13.5" thickBot="1" x14ac:dyDescent="0.3">
      <c r="B12" s="17">
        <f>tab_estoque[[#This Row],[Item]]</f>
        <v>4</v>
      </c>
      <c r="C12" s="6" t="str" cm="1">
        <f t="array" ref="C12">IF(tab_cadastro5[[#This Row],[Valor por item]]&lt;&gt;"",INDEX(tab_estoque[Descrição],SMALL(IF(tab_estoque[Valor em Estoque]=tab_cadastro5[[#This Row],[Valor por item]],ROW(tab_estoque[Valor em Estoque])-8),COUNTIF($D$9:D12,D12))),"")</f>
        <v>Produto 4</v>
      </c>
      <c r="D12" s="30">
        <f>IFERROR(LARGE(tab_estoque[Valor em Estoque],tab_cadastro5[[#This Row],[Ranking]]),"")</f>
        <v>800</v>
      </c>
      <c r="E12" s="23">
        <f>IF(tab_cadastro5[[#This Row],[Valor por item]]&lt;&gt;"",tab_cadastro5[[#This Row],[Valor por item]]/SUM(tab_cadastro5[Valor por item]),"")</f>
        <v>0.1015744032503809</v>
      </c>
      <c r="F12" s="28">
        <f>IF(tab_cadastro5[[#This Row],[Representatividade]]&lt;&gt;"",tab_cadastro5[[#This Row],[Representatividade]]+F11,"")</f>
        <v>0.82402234636871508</v>
      </c>
      <c r="G12" s="21" t="str">
        <f>IF(tab_cadastro5[[#This Row],[Acumulado]]&lt;&gt;"",IF(tab_cadastro5[[#This Row],[Acumulado]]&lt;CONFIG!$C$8,CONFIG!$B$8,IF(tab_cadastro5[[#This Row],[Acumulado]]&lt;(CONFIG!$C$8+CONFIG!$C$9),CONFIG!$B$9,CONFIG!$B$10)),"")</f>
        <v>B</v>
      </c>
    </row>
    <row r="13" spans="2:7" ht="13.5" thickBot="1" x14ac:dyDescent="0.3">
      <c r="B13" s="17">
        <f>tab_estoque[[#This Row],[Item]]</f>
        <v>5</v>
      </c>
      <c r="C13" s="6" t="str" cm="1">
        <f t="array" ref="C13">IF(tab_cadastro5[[#This Row],[Valor por item]]&lt;&gt;"",INDEX(tab_estoque[Descrição],SMALL(IF(tab_estoque[Valor em Estoque]=tab_cadastro5[[#This Row],[Valor por item]],ROW(tab_estoque[Valor em Estoque])-8),COUNTIF($D$9:D13,D13))),"")</f>
        <v>Produto 6</v>
      </c>
      <c r="D13" s="30">
        <f>IFERROR(LARGE(tab_estoque[Valor em Estoque],tab_cadastro5[[#This Row],[Ranking]]),"")</f>
        <v>374</v>
      </c>
      <c r="E13" s="23">
        <f>IF(tab_cadastro5[[#This Row],[Valor por item]]&lt;&gt;"",tab_cadastro5[[#This Row],[Valor por item]]/SUM(tab_cadastro5[Valor por item]),"")</f>
        <v>4.7486033519553071E-2</v>
      </c>
      <c r="F13" s="28">
        <f>IF(tab_cadastro5[[#This Row],[Representatividade]]&lt;&gt;"",tab_cadastro5[[#This Row],[Representatividade]]+F12,"")</f>
        <v>0.87150837988826813</v>
      </c>
      <c r="G13" s="21" t="str">
        <f>IF(tab_cadastro5[[#This Row],[Acumulado]]&lt;&gt;"",IF(tab_cadastro5[[#This Row],[Acumulado]]&lt;CONFIG!$C$8,CONFIG!$B$8,IF(tab_cadastro5[[#This Row],[Acumulado]]&lt;(CONFIG!$C$8+CONFIG!$C$9),CONFIG!$B$9,CONFIG!$B$10)),"")</f>
        <v>B</v>
      </c>
    </row>
    <row r="14" spans="2:7" ht="13.5" thickBot="1" x14ac:dyDescent="0.3">
      <c r="B14" s="17">
        <f>tab_estoque[[#This Row],[Item]]</f>
        <v>6</v>
      </c>
      <c r="C14" s="6" t="str" cm="1">
        <f t="array" ref="C14">IF(tab_cadastro5[[#This Row],[Valor por item]]&lt;&gt;"",INDEX(tab_estoque[Descrição],SMALL(IF(tab_estoque[Valor em Estoque]=tab_cadastro5[[#This Row],[Valor por item]],ROW(tab_estoque[Valor em Estoque])-8),COUNTIF($D$9:D14,D14))),"")</f>
        <v>Produto 1</v>
      </c>
      <c r="D14" s="30">
        <f>IFERROR(LARGE(tab_estoque[Valor em Estoque],tab_cadastro5[[#This Row],[Ranking]]),"")</f>
        <v>320</v>
      </c>
      <c r="E14" s="23">
        <f>IF(tab_cadastro5[[#This Row],[Valor por item]]&lt;&gt;"",tab_cadastro5[[#This Row],[Valor por item]]/SUM(tab_cadastro5[Valor por item]),"")</f>
        <v>4.0629761300152362E-2</v>
      </c>
      <c r="F14" s="28">
        <f>IF(tab_cadastro5[[#This Row],[Representatividade]]&lt;&gt;"",tab_cadastro5[[#This Row],[Representatividade]]+F13,"")</f>
        <v>0.91213814118842051</v>
      </c>
      <c r="G14" s="21" t="str">
        <f>IF(tab_cadastro5[[#This Row],[Acumulado]]&lt;&gt;"",IF(tab_cadastro5[[#This Row],[Acumulado]]&lt;CONFIG!$C$8,CONFIG!$B$8,IF(tab_cadastro5[[#This Row],[Acumulado]]&lt;(CONFIG!$C$8+CONFIG!$C$9),CONFIG!$B$9,CONFIG!$B$10)),"")</f>
        <v>C</v>
      </c>
    </row>
    <row r="15" spans="2:7" ht="13.5" thickBot="1" x14ac:dyDescent="0.3">
      <c r="B15" s="17">
        <f>tab_estoque[[#This Row],[Item]]</f>
        <v>7</v>
      </c>
      <c r="C15" s="6" t="str" cm="1">
        <f t="array" ref="C15">IF(tab_cadastro5[[#This Row],[Valor por item]]&lt;&gt;"",INDEX(tab_estoque[Descrição],SMALL(IF(tab_estoque[Valor em Estoque]=tab_cadastro5[[#This Row],[Valor por item]],ROW(tab_estoque[Valor em Estoque])-8),COUNTIF($D$9:D15,D15))),"")</f>
        <v>Produto 13</v>
      </c>
      <c r="D15" s="30">
        <f>IFERROR(LARGE(tab_estoque[Valor em Estoque],tab_cadastro5[[#This Row],[Ranking]]),"")</f>
        <v>186</v>
      </c>
      <c r="E15" s="23">
        <f>IF(tab_cadastro5[[#This Row],[Valor por item]]&lt;&gt;"",tab_cadastro5[[#This Row],[Valor por item]]/SUM(tab_cadastro5[Valor por item]),"")</f>
        <v>2.3616048755713562E-2</v>
      </c>
      <c r="F15" s="28">
        <f>IF(tab_cadastro5[[#This Row],[Representatividade]]&lt;&gt;"",tab_cadastro5[[#This Row],[Representatividade]]+F14,"")</f>
        <v>0.93575418994413406</v>
      </c>
      <c r="G15" s="21" t="str">
        <f>IF(tab_cadastro5[[#This Row],[Acumulado]]&lt;&gt;"",IF(tab_cadastro5[[#This Row],[Acumulado]]&lt;CONFIG!$C$8,CONFIG!$B$8,IF(tab_cadastro5[[#This Row],[Acumulado]]&lt;(CONFIG!$C$8+CONFIG!$C$9),CONFIG!$B$9,CONFIG!$B$10)),"")</f>
        <v>C</v>
      </c>
    </row>
    <row r="16" spans="2:7" ht="13.5" thickBot="1" x14ac:dyDescent="0.3">
      <c r="B16" s="17">
        <f>tab_estoque[[#This Row],[Item]]</f>
        <v>8</v>
      </c>
      <c r="C16" s="6" t="str" cm="1">
        <f t="array" ref="C16">IF(tab_cadastro5[[#This Row],[Valor por item]]&lt;&gt;"",INDEX(tab_estoque[Descrição],SMALL(IF(tab_estoque[Valor em Estoque]=tab_cadastro5[[#This Row],[Valor por item]],ROW(tab_estoque[Valor em Estoque])-8),COUNTIF($D$9:D16,D16))),"")</f>
        <v>Produto 11</v>
      </c>
      <c r="D16" s="30">
        <f>IFERROR(LARGE(tab_estoque[Valor em Estoque],tab_cadastro5[[#This Row],[Ranking]]),"")</f>
        <v>135</v>
      </c>
      <c r="E16" s="23">
        <f>IF(tab_cadastro5[[#This Row],[Valor por item]]&lt;&gt;"",tab_cadastro5[[#This Row],[Valor por item]]/SUM(tab_cadastro5[Valor por item]),"")</f>
        <v>1.7140680548501777E-2</v>
      </c>
      <c r="F16" s="28">
        <f>IF(tab_cadastro5[[#This Row],[Representatividade]]&lt;&gt;"",tab_cadastro5[[#This Row],[Representatividade]]+F15,"")</f>
        <v>0.95289487049263588</v>
      </c>
      <c r="G16" s="21" t="str">
        <f>IF(tab_cadastro5[[#This Row],[Acumulado]]&lt;&gt;"",IF(tab_cadastro5[[#This Row],[Acumulado]]&lt;CONFIG!$C$8,CONFIG!$B$8,IF(tab_cadastro5[[#This Row],[Acumulado]]&lt;(CONFIG!$C$8+CONFIG!$C$9),CONFIG!$B$9,CONFIG!$B$10)),"")</f>
        <v>C</v>
      </c>
    </row>
    <row r="17" spans="2:7" ht="13.5" thickBot="1" x14ac:dyDescent="0.3">
      <c r="B17" s="17">
        <f>tab_estoque[[#This Row],[Item]]</f>
        <v>9</v>
      </c>
      <c r="C17" s="6" t="str" cm="1">
        <f t="array" ref="C17">IF(tab_cadastro5[[#This Row],[Valor por item]]&lt;&gt;"",INDEX(tab_estoque[Descrição],SMALL(IF(tab_estoque[Valor em Estoque]=tab_cadastro5[[#This Row],[Valor por item]],ROW(tab_estoque[Valor em Estoque])-8),COUNTIF($D$9:D17,D17))),"")</f>
        <v>Produto 7</v>
      </c>
      <c r="D17" s="30">
        <f>IFERROR(LARGE(tab_estoque[Valor em Estoque],tab_cadastro5[[#This Row],[Ranking]]),"")</f>
        <v>132</v>
      </c>
      <c r="E17" s="23">
        <f>IF(tab_cadastro5[[#This Row],[Valor por item]]&lt;&gt;"",tab_cadastro5[[#This Row],[Valor por item]]/SUM(tab_cadastro5[Valor por item]),"")</f>
        <v>1.6759776536312849E-2</v>
      </c>
      <c r="F17" s="28">
        <f>IF(tab_cadastro5[[#This Row],[Representatividade]]&lt;&gt;"",tab_cadastro5[[#This Row],[Representatividade]]+F16,"")</f>
        <v>0.96965464702894877</v>
      </c>
      <c r="G17" s="21" t="str">
        <f>IF(tab_cadastro5[[#This Row],[Acumulado]]&lt;&gt;"",IF(tab_cadastro5[[#This Row],[Acumulado]]&lt;CONFIG!$C$8,CONFIG!$B$8,IF(tab_cadastro5[[#This Row],[Acumulado]]&lt;(CONFIG!$C$8+CONFIG!$C$9),CONFIG!$B$9,CONFIG!$B$10)),"")</f>
        <v>C</v>
      </c>
    </row>
    <row r="18" spans="2:7" ht="13.5" thickBot="1" x14ac:dyDescent="0.3">
      <c r="B18" s="17">
        <f>tab_estoque[[#This Row],[Item]]</f>
        <v>10</v>
      </c>
      <c r="C18" s="6" t="str" cm="1">
        <f t="array" ref="C18">IF(tab_cadastro5[[#This Row],[Valor por item]]&lt;&gt;"",INDEX(tab_estoque[Descrição],SMALL(IF(tab_estoque[Valor em Estoque]=tab_cadastro5[[#This Row],[Valor por item]],ROW(tab_estoque[Valor em Estoque])-8),COUNTIF($D$9:D18,D18))),"")</f>
        <v>Produto 8</v>
      </c>
      <c r="D18" s="30">
        <f>IFERROR(LARGE(tab_estoque[Valor em Estoque],tab_cadastro5[[#This Row],[Ranking]]),"")</f>
        <v>120</v>
      </c>
      <c r="E18" s="23">
        <f>IF(tab_cadastro5[[#This Row],[Valor por item]]&lt;&gt;"",tab_cadastro5[[#This Row],[Valor por item]]/SUM(tab_cadastro5[Valor por item]),"")</f>
        <v>1.5236160487557136E-2</v>
      </c>
      <c r="F18" s="28">
        <f>IF(tab_cadastro5[[#This Row],[Representatividade]]&lt;&gt;"",tab_cadastro5[[#This Row],[Representatividade]]+F17,"")</f>
        <v>0.98489080751650593</v>
      </c>
      <c r="G18" s="21" t="str">
        <f>IF(tab_cadastro5[[#This Row],[Acumulado]]&lt;&gt;"",IF(tab_cadastro5[[#This Row],[Acumulado]]&lt;CONFIG!$C$8,CONFIG!$B$8,IF(tab_cadastro5[[#This Row],[Acumulado]]&lt;(CONFIG!$C$8+CONFIG!$C$9),CONFIG!$B$9,CONFIG!$B$10)),"")</f>
        <v>C</v>
      </c>
    </row>
    <row r="19" spans="2:7" ht="13.5" thickBot="1" x14ac:dyDescent="0.3">
      <c r="B19" s="17">
        <f>tab_estoque[[#This Row],[Item]]</f>
        <v>11</v>
      </c>
      <c r="C19" s="6" t="str" cm="1">
        <f t="array" ref="C19">IF(tab_cadastro5[[#This Row],[Valor por item]]&lt;&gt;"",INDEX(tab_estoque[Descrição],SMALL(IF(tab_estoque[Valor em Estoque]=tab_cadastro5[[#This Row],[Valor por item]],ROW(tab_estoque[Valor em Estoque])-8),COUNTIF($D$9:D19,D19))),"")</f>
        <v>Produto 3</v>
      </c>
      <c r="D19" s="30">
        <f>IFERROR(LARGE(tab_estoque[Valor em Estoque],tab_cadastro5[[#This Row],[Ranking]]),"")</f>
        <v>56</v>
      </c>
      <c r="E19" s="23">
        <f>IF(tab_cadastro5[[#This Row],[Valor por item]]&lt;&gt;"",tab_cadastro5[[#This Row],[Valor por item]]/SUM(tab_cadastro5[Valor por item]),"")</f>
        <v>7.1102082275266631E-3</v>
      </c>
      <c r="F19" s="28">
        <f>IF(tab_cadastro5[[#This Row],[Representatividade]]&lt;&gt;"",tab_cadastro5[[#This Row],[Representatividade]]+F18,"")</f>
        <v>0.99200101574403254</v>
      </c>
      <c r="G19" s="21" t="str">
        <f>IF(tab_cadastro5[[#This Row],[Acumulado]]&lt;&gt;"",IF(tab_cadastro5[[#This Row],[Acumulado]]&lt;CONFIG!$C$8,CONFIG!$B$8,IF(tab_cadastro5[[#This Row],[Acumulado]]&lt;(CONFIG!$C$8+CONFIG!$C$9),CONFIG!$B$9,CONFIG!$B$10)),"")</f>
        <v>C</v>
      </c>
    </row>
    <row r="20" spans="2:7" ht="13.5" thickBot="1" x14ac:dyDescent="0.3">
      <c r="B20" s="17">
        <f>tab_estoque[[#This Row],[Item]]</f>
        <v>12</v>
      </c>
      <c r="C20" s="6" t="str" cm="1">
        <f t="array" ref="C20">IF(tab_cadastro5[[#This Row],[Valor por item]]&lt;&gt;"",INDEX(tab_estoque[Descrição],SMALL(IF(tab_estoque[Valor em Estoque]=tab_cadastro5[[#This Row],[Valor por item]],ROW(tab_estoque[Valor em Estoque])-8),COUNTIF($D$9:D20,D20))),"")</f>
        <v>Produto 9</v>
      </c>
      <c r="D20" s="30">
        <f>IFERROR(LARGE(tab_estoque[Valor em Estoque],tab_cadastro5[[#This Row],[Ranking]]),"")</f>
        <v>33</v>
      </c>
      <c r="E20" s="23">
        <f>IF(tab_cadastro5[[#This Row],[Valor por item]]&lt;&gt;"",tab_cadastro5[[#This Row],[Valor por item]]/SUM(tab_cadastro5[Valor por item]),"")</f>
        <v>4.1899441340782122E-3</v>
      </c>
      <c r="F20" s="28">
        <f>IF(tab_cadastro5[[#This Row],[Representatividade]]&lt;&gt;"",tab_cadastro5[[#This Row],[Representatividade]]+F19,"")</f>
        <v>0.99619095987811079</v>
      </c>
      <c r="G20" s="21" t="str">
        <f>IF(tab_cadastro5[[#This Row],[Acumulado]]&lt;&gt;"",IF(tab_cadastro5[[#This Row],[Acumulado]]&lt;CONFIG!$C$8,CONFIG!$B$8,IF(tab_cadastro5[[#This Row],[Acumulado]]&lt;(CONFIG!$C$8+CONFIG!$C$9),CONFIG!$B$9,CONFIG!$B$10)),"")</f>
        <v>C</v>
      </c>
    </row>
    <row r="21" spans="2:7" ht="13.5" thickBot="1" x14ac:dyDescent="0.3">
      <c r="B21" s="17">
        <f>tab_estoque[[#This Row],[Item]]</f>
        <v>13</v>
      </c>
      <c r="C21" s="6" t="str" cm="1">
        <f t="array" ref="C21">IF(tab_cadastro5[[#This Row],[Valor por item]]&lt;&gt;"",INDEX(tab_estoque[Descrição],SMALL(IF(tab_estoque[Valor em Estoque]=tab_cadastro5[[#This Row],[Valor por item]],ROW(tab_estoque[Valor em Estoque])-8),COUNTIF($D$9:D21,D21))),"")</f>
        <v>Produto 12</v>
      </c>
      <c r="D21" s="30">
        <f>IFERROR(LARGE(tab_estoque[Valor em Estoque],tab_cadastro5[[#This Row],[Ranking]]),"")</f>
        <v>30</v>
      </c>
      <c r="E21" s="23">
        <f>IF(tab_cadastro5[[#This Row],[Valor por item]]&lt;&gt;"",tab_cadastro5[[#This Row],[Valor por item]]/SUM(tab_cadastro5[Valor por item]),"")</f>
        <v>3.8090401218892839E-3</v>
      </c>
      <c r="F21" s="28">
        <f>IF(tab_cadastro5[[#This Row],[Representatividade]]&lt;&gt;"",tab_cadastro5[[#This Row],[Representatividade]]+F20,"")</f>
        <v>1</v>
      </c>
      <c r="G21" s="21" t="str">
        <f>IF(tab_cadastro5[[#This Row],[Acumulado]]&lt;&gt;"",IF(tab_cadastro5[[#This Row],[Acumulado]]&lt;CONFIG!$C$8,CONFIG!$B$8,IF(tab_cadastro5[[#This Row],[Acumulado]]&lt;(CONFIG!$C$8+CONFIG!$C$9),CONFIG!$B$9,CONFIG!$B$10)),"")</f>
        <v>C</v>
      </c>
    </row>
    <row r="22" spans="2:7" ht="13.5" thickBot="1" x14ac:dyDescent="0.3">
      <c r="B22" s="17" t="str">
        <f>tab_estoque[[#This Row],[Item]]</f>
        <v/>
      </c>
      <c r="C22" s="6" t="str" cm="1">
        <f t="array" ref="C22">IF(tab_cadastro5[[#This Row],[Valor por item]]&lt;&gt;"",INDEX(tab_estoque[Descrição],SMALL(IF(tab_estoque[Valor em Estoque]=tab_cadastro5[[#This Row],[Valor por item]],ROW(tab_estoque[Valor em Estoque])-8),COUNTIF($D$9:D22,D22))),"")</f>
        <v/>
      </c>
      <c r="D22" s="30" t="str">
        <f>IFERROR(LARGE(tab_estoque[Valor em Estoque],tab_cadastro5[[#This Row],[Ranking]]),"")</f>
        <v/>
      </c>
      <c r="E22" s="23" t="str">
        <f>IF(tab_cadastro5[[#This Row],[Valor por item]]&lt;&gt;"",tab_cadastro5[[#This Row],[Valor por item]]/SUM(tab_cadastro5[Valor por item]),"")</f>
        <v/>
      </c>
      <c r="F22" s="28" t="str">
        <f>IF(tab_cadastro5[[#This Row],[Representatividade]]&lt;&gt;"",tab_cadastro5[[#This Row],[Representatividade]]+F21,"")</f>
        <v/>
      </c>
      <c r="G2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3" spans="2:7" ht="13.5" thickBot="1" x14ac:dyDescent="0.3">
      <c r="B23" s="17" t="str">
        <f>tab_estoque[[#This Row],[Item]]</f>
        <v/>
      </c>
      <c r="C23" s="6" t="str" cm="1">
        <f t="array" ref="C23">IF(tab_cadastro5[[#This Row],[Valor por item]]&lt;&gt;"",INDEX(tab_estoque[Descrição],SMALL(IF(tab_estoque[Valor em Estoque]=tab_cadastro5[[#This Row],[Valor por item]],ROW(tab_estoque[Valor em Estoque])-8),COUNTIF($D$9:D23,D23))),"")</f>
        <v/>
      </c>
      <c r="D23" s="30" t="str">
        <f>IFERROR(LARGE(tab_estoque[Valor em Estoque],tab_cadastro5[[#This Row],[Ranking]]),"")</f>
        <v/>
      </c>
      <c r="E23" s="23" t="str">
        <f>IF(tab_cadastro5[[#This Row],[Valor por item]]&lt;&gt;"",tab_cadastro5[[#This Row],[Valor por item]]/SUM(tab_cadastro5[Valor por item]),"")</f>
        <v/>
      </c>
      <c r="F23" s="28" t="str">
        <f>IF(tab_cadastro5[[#This Row],[Representatividade]]&lt;&gt;"",tab_cadastro5[[#This Row],[Representatividade]]+F22,"")</f>
        <v/>
      </c>
      <c r="G2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4" spans="2:7" ht="13.5" thickBot="1" x14ac:dyDescent="0.3">
      <c r="B24" s="17" t="str">
        <f>tab_estoque[[#This Row],[Item]]</f>
        <v/>
      </c>
      <c r="C24" s="6" t="str" cm="1">
        <f t="array" ref="C24">IF(tab_cadastro5[[#This Row],[Valor por item]]&lt;&gt;"",INDEX(tab_estoque[Descrição],SMALL(IF(tab_estoque[Valor em Estoque]=tab_cadastro5[[#This Row],[Valor por item]],ROW(tab_estoque[Valor em Estoque])-8),COUNTIF($D$9:D24,D24))),"")</f>
        <v/>
      </c>
      <c r="D24" s="30" t="str">
        <f>IFERROR(LARGE(tab_estoque[Valor em Estoque],tab_cadastro5[[#This Row],[Ranking]]),"")</f>
        <v/>
      </c>
      <c r="E24" s="23" t="str">
        <f>IF(tab_cadastro5[[#This Row],[Valor por item]]&lt;&gt;"",tab_cadastro5[[#This Row],[Valor por item]]/SUM(tab_cadastro5[Valor por item]),"")</f>
        <v/>
      </c>
      <c r="F24" s="28" t="str">
        <f>IF(tab_cadastro5[[#This Row],[Representatividade]]&lt;&gt;"",tab_cadastro5[[#This Row],[Representatividade]]+F23,"")</f>
        <v/>
      </c>
      <c r="G2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5" spans="2:7" ht="13.5" thickBot="1" x14ac:dyDescent="0.3">
      <c r="B25" s="17" t="str">
        <f>tab_estoque[[#This Row],[Item]]</f>
        <v/>
      </c>
      <c r="C25" s="6" t="str" cm="1">
        <f t="array" ref="C25">IF(tab_cadastro5[[#This Row],[Valor por item]]&lt;&gt;"",INDEX(tab_estoque[Descrição],SMALL(IF(tab_estoque[Valor em Estoque]=tab_cadastro5[[#This Row],[Valor por item]],ROW(tab_estoque[Valor em Estoque])-8),COUNTIF($D$9:D25,D25))),"")</f>
        <v/>
      </c>
      <c r="D25" s="30" t="str">
        <f>IFERROR(LARGE(tab_estoque[Valor em Estoque],tab_cadastro5[[#This Row],[Ranking]]),"")</f>
        <v/>
      </c>
      <c r="E25" s="23" t="str">
        <f>IF(tab_cadastro5[[#This Row],[Valor por item]]&lt;&gt;"",tab_cadastro5[[#This Row],[Valor por item]]/SUM(tab_cadastro5[Valor por item]),"")</f>
        <v/>
      </c>
      <c r="F25" s="28" t="str">
        <f>IF(tab_cadastro5[[#This Row],[Representatividade]]&lt;&gt;"",tab_cadastro5[[#This Row],[Representatividade]]+F24,"")</f>
        <v/>
      </c>
      <c r="G2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6" spans="2:7" ht="13.5" thickBot="1" x14ac:dyDescent="0.3">
      <c r="B26" s="17" t="str">
        <f>tab_estoque[[#This Row],[Item]]</f>
        <v/>
      </c>
      <c r="C26" s="6" t="str" cm="1">
        <f t="array" ref="C26">IF(tab_cadastro5[[#This Row],[Valor por item]]&lt;&gt;"",INDEX(tab_estoque[Descrição],SMALL(IF(tab_estoque[Valor em Estoque]=tab_cadastro5[[#This Row],[Valor por item]],ROW(tab_estoque[Valor em Estoque])-8),COUNTIF($D$9:D26,D26))),"")</f>
        <v/>
      </c>
      <c r="D26" s="30" t="str">
        <f>IFERROR(LARGE(tab_estoque[Valor em Estoque],tab_cadastro5[[#This Row],[Ranking]]),"")</f>
        <v/>
      </c>
      <c r="E26" s="23" t="str">
        <f>IF(tab_cadastro5[[#This Row],[Valor por item]]&lt;&gt;"",tab_cadastro5[[#This Row],[Valor por item]]/SUM(tab_cadastro5[Valor por item]),"")</f>
        <v/>
      </c>
      <c r="F26" s="28" t="str">
        <f>IF(tab_cadastro5[[#This Row],[Representatividade]]&lt;&gt;"",tab_cadastro5[[#This Row],[Representatividade]]+F25,"")</f>
        <v/>
      </c>
      <c r="G2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7" spans="2:7" ht="13.5" thickBot="1" x14ac:dyDescent="0.3">
      <c r="B27" s="17" t="str">
        <f>tab_estoque[[#This Row],[Item]]</f>
        <v/>
      </c>
      <c r="C27" s="6" t="str" cm="1">
        <f t="array" ref="C27">IF(tab_cadastro5[[#This Row],[Valor por item]]&lt;&gt;"",INDEX(tab_estoque[Descrição],SMALL(IF(tab_estoque[Valor em Estoque]=tab_cadastro5[[#This Row],[Valor por item]],ROW(tab_estoque[Valor em Estoque])-8),COUNTIF($D$9:D27,D27))),"")</f>
        <v/>
      </c>
      <c r="D27" s="30" t="str">
        <f>IFERROR(LARGE(tab_estoque[Valor em Estoque],tab_cadastro5[[#This Row],[Ranking]]),"")</f>
        <v/>
      </c>
      <c r="E27" s="23" t="str">
        <f>IF(tab_cadastro5[[#This Row],[Valor por item]]&lt;&gt;"",tab_cadastro5[[#This Row],[Valor por item]]/SUM(tab_cadastro5[Valor por item]),"")</f>
        <v/>
      </c>
      <c r="F27" s="28" t="str">
        <f>IF(tab_cadastro5[[#This Row],[Representatividade]]&lt;&gt;"",tab_cadastro5[[#This Row],[Representatividade]]+F26,"")</f>
        <v/>
      </c>
      <c r="G2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8" spans="2:7" ht="13.5" thickBot="1" x14ac:dyDescent="0.3">
      <c r="B28" s="17" t="str">
        <f>tab_estoque[[#This Row],[Item]]</f>
        <v/>
      </c>
      <c r="C28" s="6" t="str" cm="1">
        <f t="array" ref="C28">IF(tab_cadastro5[[#This Row],[Valor por item]]&lt;&gt;"",INDEX(tab_estoque[Descrição],SMALL(IF(tab_estoque[Valor em Estoque]=tab_cadastro5[[#This Row],[Valor por item]],ROW(tab_estoque[Valor em Estoque])-8),COUNTIF($D$9:D28,D28))),"")</f>
        <v/>
      </c>
      <c r="D28" s="30" t="str">
        <f>IFERROR(LARGE(tab_estoque[Valor em Estoque],tab_cadastro5[[#This Row],[Ranking]]),"")</f>
        <v/>
      </c>
      <c r="E28" s="23" t="str">
        <f>IF(tab_cadastro5[[#This Row],[Valor por item]]&lt;&gt;"",tab_cadastro5[[#This Row],[Valor por item]]/SUM(tab_cadastro5[Valor por item]),"")</f>
        <v/>
      </c>
      <c r="F28" s="28" t="str">
        <f>IF(tab_cadastro5[[#This Row],[Representatividade]]&lt;&gt;"",tab_cadastro5[[#This Row],[Representatividade]]+F27,"")</f>
        <v/>
      </c>
      <c r="G2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9" spans="2:7" ht="13.5" thickBot="1" x14ac:dyDescent="0.3">
      <c r="B29" s="17" t="str">
        <f>tab_estoque[[#This Row],[Item]]</f>
        <v/>
      </c>
      <c r="C29" s="6" t="str" cm="1">
        <f t="array" ref="C29">IF(tab_cadastro5[[#This Row],[Valor por item]]&lt;&gt;"",INDEX(tab_estoque[Descrição],SMALL(IF(tab_estoque[Valor em Estoque]=tab_cadastro5[[#This Row],[Valor por item]],ROW(tab_estoque[Valor em Estoque])-8),COUNTIF($D$9:D29,D29))),"")</f>
        <v/>
      </c>
      <c r="D29" s="30" t="str">
        <f>IFERROR(LARGE(tab_estoque[Valor em Estoque],tab_cadastro5[[#This Row],[Ranking]]),"")</f>
        <v/>
      </c>
      <c r="E29" s="23" t="str">
        <f>IF(tab_cadastro5[[#This Row],[Valor por item]]&lt;&gt;"",tab_cadastro5[[#This Row],[Valor por item]]/SUM(tab_cadastro5[Valor por item]),"")</f>
        <v/>
      </c>
      <c r="F29" s="28" t="str">
        <f>IF(tab_cadastro5[[#This Row],[Representatividade]]&lt;&gt;"",tab_cadastro5[[#This Row],[Representatividade]]+F28,"")</f>
        <v/>
      </c>
      <c r="G2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0" spans="2:7" ht="13.5" thickBot="1" x14ac:dyDescent="0.3">
      <c r="B30" s="17" t="str">
        <f>tab_estoque[[#This Row],[Item]]</f>
        <v/>
      </c>
      <c r="C30" s="6" t="str" cm="1">
        <f t="array" ref="C30">IF(tab_cadastro5[[#This Row],[Valor por item]]&lt;&gt;"",INDEX(tab_estoque[Descrição],SMALL(IF(tab_estoque[Valor em Estoque]=tab_cadastro5[[#This Row],[Valor por item]],ROW(tab_estoque[Valor em Estoque])-8),COUNTIF($D$9:D30,D30))),"")</f>
        <v/>
      </c>
      <c r="D30" s="30" t="str">
        <f>IFERROR(LARGE(tab_estoque[Valor em Estoque],tab_cadastro5[[#This Row],[Ranking]]),"")</f>
        <v/>
      </c>
      <c r="E30" s="23" t="str">
        <f>IF(tab_cadastro5[[#This Row],[Valor por item]]&lt;&gt;"",tab_cadastro5[[#This Row],[Valor por item]]/SUM(tab_cadastro5[Valor por item]),"")</f>
        <v/>
      </c>
      <c r="F30" s="28" t="str">
        <f>IF(tab_cadastro5[[#This Row],[Representatividade]]&lt;&gt;"",tab_cadastro5[[#This Row],[Representatividade]]+F29,"")</f>
        <v/>
      </c>
      <c r="G3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1" spans="2:7" ht="13.5" thickBot="1" x14ac:dyDescent="0.3">
      <c r="B31" s="17" t="str">
        <f>tab_estoque[[#This Row],[Item]]</f>
        <v/>
      </c>
      <c r="C31" s="6" t="str" cm="1">
        <f t="array" ref="C31">IF(tab_cadastro5[[#This Row],[Valor por item]]&lt;&gt;"",INDEX(tab_estoque[Descrição],SMALL(IF(tab_estoque[Valor em Estoque]=tab_cadastro5[[#This Row],[Valor por item]],ROW(tab_estoque[Valor em Estoque])-8),COUNTIF($D$9:D31,D31))),"")</f>
        <v/>
      </c>
      <c r="D31" s="30" t="str">
        <f>IFERROR(LARGE(tab_estoque[Valor em Estoque],tab_cadastro5[[#This Row],[Ranking]]),"")</f>
        <v/>
      </c>
      <c r="E31" s="23" t="str">
        <f>IF(tab_cadastro5[[#This Row],[Valor por item]]&lt;&gt;"",tab_cadastro5[[#This Row],[Valor por item]]/SUM(tab_cadastro5[Valor por item]),"")</f>
        <v/>
      </c>
      <c r="F31" s="28" t="str">
        <f>IF(tab_cadastro5[[#This Row],[Representatividade]]&lt;&gt;"",tab_cadastro5[[#This Row],[Representatividade]]+F30,"")</f>
        <v/>
      </c>
      <c r="G3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2" spans="2:7" ht="13.5" thickBot="1" x14ac:dyDescent="0.3">
      <c r="B32" s="17" t="str">
        <f>tab_estoque[[#This Row],[Item]]</f>
        <v/>
      </c>
      <c r="C32" s="6" t="str" cm="1">
        <f t="array" ref="C32">IF(tab_cadastro5[[#This Row],[Valor por item]]&lt;&gt;"",INDEX(tab_estoque[Descrição],SMALL(IF(tab_estoque[Valor em Estoque]=tab_cadastro5[[#This Row],[Valor por item]],ROW(tab_estoque[Valor em Estoque])-8),COUNTIF($D$9:D32,D32))),"")</f>
        <v/>
      </c>
      <c r="D32" s="30" t="str">
        <f>IFERROR(LARGE(tab_estoque[Valor em Estoque],tab_cadastro5[[#This Row],[Ranking]]),"")</f>
        <v/>
      </c>
      <c r="E32" s="23" t="str">
        <f>IF(tab_cadastro5[[#This Row],[Valor por item]]&lt;&gt;"",tab_cadastro5[[#This Row],[Valor por item]]/SUM(tab_cadastro5[Valor por item]),"")</f>
        <v/>
      </c>
      <c r="F32" s="28" t="str">
        <f>IF(tab_cadastro5[[#This Row],[Representatividade]]&lt;&gt;"",tab_cadastro5[[#This Row],[Representatividade]]+F31,"")</f>
        <v/>
      </c>
      <c r="G3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3" spans="2:7" ht="13.5" thickBot="1" x14ac:dyDescent="0.3">
      <c r="B33" s="17"/>
      <c r="C33" s="6" t="str" cm="1">
        <f t="array" ref="C33">IF(tab_cadastro5[[#This Row],[Valor por item]]&lt;&gt;"",INDEX(tab_estoque[Descrição],SMALL(IF(tab_estoque[Valor em Estoque]=tab_cadastro5[[#This Row],[Valor por item]],ROW(tab_estoque[Valor em Estoque])-8),COUNTIF($D$9:D33,D33))),"")</f>
        <v/>
      </c>
      <c r="D33" s="30" t="str">
        <f>IFERROR(LARGE(tab_estoque[Valor em Estoque],tab_cadastro5[[#This Row],[Ranking]]),"")</f>
        <v/>
      </c>
      <c r="E33" s="23" t="str">
        <f>IF(tab_cadastro5[[#This Row],[Valor por item]]&lt;&gt;"",tab_cadastro5[[#This Row],[Valor por item]]/SUM(tab_cadastro5[Valor por item]),"")</f>
        <v/>
      </c>
      <c r="F33" s="28" t="str">
        <f>IF(tab_cadastro5[[#This Row],[Representatividade]]&lt;&gt;"",tab_cadastro5[[#This Row],[Representatividade]]+F32,"")</f>
        <v/>
      </c>
      <c r="G3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4" spans="2:7" ht="13.5" thickBot="1" x14ac:dyDescent="0.3">
      <c r="B34" s="17"/>
      <c r="C34" s="6" t="str" cm="1">
        <f t="array" ref="C34">IF(tab_cadastro5[[#This Row],[Valor por item]]&lt;&gt;"",INDEX(tab_estoque[Descrição],SMALL(IF(tab_estoque[Valor em Estoque]=tab_cadastro5[[#This Row],[Valor por item]],ROW(tab_estoque[Valor em Estoque])-8),COUNTIF($D$9:D34,D34))),"")</f>
        <v/>
      </c>
      <c r="D34" s="30" t="str">
        <f>IFERROR(LARGE(tab_estoque[Valor em Estoque],tab_cadastro5[[#This Row],[Ranking]]),"")</f>
        <v/>
      </c>
      <c r="E34" s="23" t="str">
        <f>IF(tab_cadastro5[[#This Row],[Valor por item]]&lt;&gt;"",tab_cadastro5[[#This Row],[Valor por item]]/SUM(tab_cadastro5[Valor por item]),"")</f>
        <v/>
      </c>
      <c r="F34" s="28" t="str">
        <f>IF(tab_cadastro5[[#This Row],[Representatividade]]&lt;&gt;"",tab_cadastro5[[#This Row],[Representatividade]]+F33,"")</f>
        <v/>
      </c>
      <c r="G3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5" spans="2:7" ht="13.5" thickBot="1" x14ac:dyDescent="0.3">
      <c r="B35" s="17"/>
      <c r="C35" s="6" t="str" cm="1">
        <f t="array" ref="C35">IF(tab_cadastro5[[#This Row],[Valor por item]]&lt;&gt;"",INDEX(tab_estoque[Descrição],SMALL(IF(tab_estoque[Valor em Estoque]=tab_cadastro5[[#This Row],[Valor por item]],ROW(tab_estoque[Valor em Estoque])-8),COUNTIF($D$9:D35,D35))),"")</f>
        <v/>
      </c>
      <c r="D35" s="30" t="str">
        <f>IFERROR(LARGE(tab_estoque[Valor em Estoque],tab_cadastro5[[#This Row],[Ranking]]),"")</f>
        <v/>
      </c>
      <c r="E35" s="23" t="str">
        <f>IF(tab_cadastro5[[#This Row],[Valor por item]]&lt;&gt;"",tab_cadastro5[[#This Row],[Valor por item]]/SUM(tab_cadastro5[Valor por item]),"")</f>
        <v/>
      </c>
      <c r="F35" s="28" t="str">
        <f>IF(tab_cadastro5[[#This Row],[Representatividade]]&lt;&gt;"",tab_cadastro5[[#This Row],[Representatividade]]+F34,"")</f>
        <v/>
      </c>
      <c r="G3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6" spans="2:7" ht="13.5" thickBot="1" x14ac:dyDescent="0.3">
      <c r="B36" s="17"/>
      <c r="C36" s="6" t="str" cm="1">
        <f t="array" ref="C36">IF(tab_cadastro5[[#This Row],[Valor por item]]&lt;&gt;"",INDEX(tab_estoque[Descrição],SMALL(IF(tab_estoque[Valor em Estoque]=tab_cadastro5[[#This Row],[Valor por item]],ROW(tab_estoque[Valor em Estoque])-8),COUNTIF($D$9:D36,D36))),"")</f>
        <v/>
      </c>
      <c r="D36" s="31" t="str">
        <f>IFERROR(LARGE(tab_estoque[Valor em Estoque],tab_cadastro5[[#This Row],[Ranking]]),"")</f>
        <v/>
      </c>
      <c r="E36" s="24" t="str">
        <f>IF(tab_cadastro5[[#This Row],[Valor por item]]&lt;&gt;"",tab_cadastro5[[#This Row],[Valor por item]]/SUM(tab_cadastro5[Valor por item]),"")</f>
        <v/>
      </c>
      <c r="F36" s="28" t="str">
        <f>IF(tab_cadastro5[[#This Row],[Representatividade]]&lt;&gt;"",tab_cadastro5[[#This Row],[Representatividade]]+F35,"")</f>
        <v/>
      </c>
      <c r="G36" s="27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7" spans="2:7" ht="13.5" thickBot="1" x14ac:dyDescent="0.3">
      <c r="B37" s="17"/>
      <c r="C37" s="6" t="str" cm="1">
        <f t="array" ref="C37">IF(tab_cadastro5[[#This Row],[Valor por item]]&lt;&gt;"",INDEX(tab_estoque[Descrição],SMALL(IF(tab_estoque[Valor em Estoque]=tab_cadastro5[[#This Row],[Valor por item]],ROW(tab_estoque[Valor em Estoque])-8),COUNTIF($D$9:D37,D37))),"")</f>
        <v/>
      </c>
      <c r="D37" s="30" t="str">
        <f>IFERROR(LARGE(tab_estoque[Valor em Estoque],tab_cadastro5[[#This Row],[Ranking]]),"")</f>
        <v/>
      </c>
      <c r="E37" s="23" t="str">
        <f>IF(tab_cadastro5[[#This Row],[Valor por item]]&lt;&gt;"",tab_cadastro5[[#This Row],[Valor por item]]/SUM(tab_cadastro5[Valor por item]),"")</f>
        <v/>
      </c>
      <c r="F37" s="28" t="str">
        <f>IF(tab_cadastro5[[#This Row],[Representatividade]]&lt;&gt;"",tab_cadastro5[[#This Row],[Representatividade]]+F36,"")</f>
        <v/>
      </c>
      <c r="G3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8" spans="2:7" ht="13.5" thickBot="1" x14ac:dyDescent="0.3">
      <c r="B38" s="19"/>
      <c r="C38" s="6" t="str" cm="1">
        <f t="array" ref="C38">IF(tab_cadastro5[[#This Row],[Valor por item]]&lt;&gt;"",INDEX(tab_estoque[Descrição],SMALL(IF(tab_estoque[Valor em Estoque]=tab_cadastro5[[#This Row],[Valor por item]],ROW(tab_estoque[Valor em Estoque])-8),COUNTIF($D$9:D1004,D38))),"")</f>
        <v/>
      </c>
      <c r="D38" s="30" t="str">
        <f>IFERROR(LARGE(tab_estoque[Valor em Estoque],tab_cadastro5[[#This Row],[Ranking]]),"")</f>
        <v/>
      </c>
      <c r="E38" s="23" t="str">
        <f>IF(tab_cadastro5[[#This Row],[Valor por item]]&lt;&gt;"",tab_cadastro5[[#This Row],[Valor por item]]/SUM(tab_cadastro5[Valor por item]),"")</f>
        <v/>
      </c>
      <c r="F38" s="28" t="str">
        <f>IF(tab_cadastro5[[#This Row],[Representatividade]]&lt;&gt;"",tab_cadastro5[[#This Row],[Representatividade]]+F37,"")</f>
        <v/>
      </c>
      <c r="G3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9" spans="2:7" ht="13.5" thickBot="1" x14ac:dyDescent="0.3">
      <c r="B39" s="17"/>
      <c r="C39" s="36" t="str" cm="1">
        <f t="array" ref="C39">IF(tab_cadastro5[[#This Row],[Valor por item]]&lt;&gt;"",INDEX(tab_estoque[Descrição],SMALL(IF(tab_estoque[Valor em Estoque]=tab_cadastro5[[#This Row],[Valor por item]],ROW(tab_estoque[Valor em Estoque])-8),COUNTIF($D$9:D39,D39))),"")</f>
        <v/>
      </c>
      <c r="D39" s="37" t="str">
        <f>IFERROR(LARGE(tab_estoque[Valor em Estoque],tab_cadastro5[[#This Row],[Ranking]]),"")</f>
        <v/>
      </c>
      <c r="E39" s="38" t="str">
        <f>IF(tab_cadastro5[[#This Row],[Valor por item]]&lt;&gt;"",tab_cadastro5[[#This Row],[Valor por item]]/SUM(tab_cadastro5[Valor por item]),"")</f>
        <v/>
      </c>
      <c r="F39" s="28" t="str">
        <f>IF(tab_cadastro5[[#This Row],[Representatividade]]&lt;&gt;"",tab_cadastro5[[#This Row],[Representatividade]]+F38,"")</f>
        <v/>
      </c>
      <c r="G3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0" spans="2:7" ht="13.5" thickBot="1" x14ac:dyDescent="0.3">
      <c r="B40" s="17"/>
      <c r="C40" s="36" t="str" cm="1">
        <f t="array" ref="C40">IF(tab_cadastro5[[#This Row],[Valor por item]]&lt;&gt;"",INDEX(tab_estoque[Descrição],SMALL(IF(tab_estoque[Valor em Estoque]=tab_cadastro5[[#This Row],[Valor por item]],ROW(tab_estoque[Valor em Estoque])-8),COUNTIF($D$9:D40,D40))),"")</f>
        <v/>
      </c>
      <c r="D40" s="37" t="str">
        <f>IFERROR(LARGE(tab_estoque[Valor em Estoque],tab_cadastro5[[#This Row],[Ranking]]),"")</f>
        <v/>
      </c>
      <c r="E40" s="38" t="str">
        <f>IF(tab_cadastro5[[#This Row],[Valor por item]]&lt;&gt;"",tab_cadastro5[[#This Row],[Valor por item]]/SUM(tab_cadastro5[Valor por item]),"")</f>
        <v/>
      </c>
      <c r="F40" s="28" t="str">
        <f>IF(tab_cadastro5[[#This Row],[Representatividade]]&lt;&gt;"",tab_cadastro5[[#This Row],[Representatividade]]+F39,"")</f>
        <v/>
      </c>
      <c r="G4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1" spans="2:7" ht="13.5" thickBot="1" x14ac:dyDescent="0.3">
      <c r="B41" s="17"/>
      <c r="C41" s="36" t="str" cm="1">
        <f t="array" ref="C41">IF(tab_cadastro5[[#This Row],[Valor por item]]&lt;&gt;"",INDEX(tab_estoque[Descrição],SMALL(IF(tab_estoque[Valor em Estoque]=tab_cadastro5[[#This Row],[Valor por item]],ROW(tab_estoque[Valor em Estoque])-8),COUNTIF($D$9:D41,D41))),"")</f>
        <v/>
      </c>
      <c r="D41" s="37" t="str">
        <f>IFERROR(LARGE(tab_estoque[Valor em Estoque],tab_cadastro5[[#This Row],[Ranking]]),"")</f>
        <v/>
      </c>
      <c r="E41" s="38" t="str">
        <f>IF(tab_cadastro5[[#This Row],[Valor por item]]&lt;&gt;"",tab_cadastro5[[#This Row],[Valor por item]]/SUM(tab_cadastro5[Valor por item]),"")</f>
        <v/>
      </c>
      <c r="F41" s="28" t="str">
        <f>IF(tab_cadastro5[[#This Row],[Representatividade]]&lt;&gt;"",tab_cadastro5[[#This Row],[Representatividade]]+F40,"")</f>
        <v/>
      </c>
      <c r="G4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2" spans="2:7" ht="13.5" thickBot="1" x14ac:dyDescent="0.3">
      <c r="B42" s="17"/>
      <c r="C42" s="36" t="str" cm="1">
        <f t="array" ref="C42">IF(tab_cadastro5[[#This Row],[Valor por item]]&lt;&gt;"",INDEX(tab_estoque[Descrição],SMALL(IF(tab_estoque[Valor em Estoque]=tab_cadastro5[[#This Row],[Valor por item]],ROW(tab_estoque[Valor em Estoque])-8),COUNTIF($D$9:D42,D42))),"")</f>
        <v/>
      </c>
      <c r="D42" s="37" t="str">
        <f>IFERROR(LARGE(tab_estoque[Valor em Estoque],tab_cadastro5[[#This Row],[Ranking]]),"")</f>
        <v/>
      </c>
      <c r="E42" s="38" t="str">
        <f>IF(tab_cadastro5[[#This Row],[Valor por item]]&lt;&gt;"",tab_cadastro5[[#This Row],[Valor por item]]/SUM(tab_cadastro5[Valor por item]),"")</f>
        <v/>
      </c>
      <c r="F42" s="28" t="str">
        <f>IF(tab_cadastro5[[#This Row],[Representatividade]]&lt;&gt;"",tab_cadastro5[[#This Row],[Representatividade]]+F41,"")</f>
        <v/>
      </c>
      <c r="G4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3" spans="2:7" ht="13.5" thickBot="1" x14ac:dyDescent="0.3">
      <c r="B43" s="17"/>
      <c r="C43" s="36" t="str" cm="1">
        <f t="array" ref="C43">IF(tab_cadastro5[[#This Row],[Valor por item]]&lt;&gt;"",INDEX(tab_estoque[Descrição],SMALL(IF(tab_estoque[Valor em Estoque]=tab_cadastro5[[#This Row],[Valor por item]],ROW(tab_estoque[Valor em Estoque])-8),COUNTIF($D$9:D43,D43))),"")</f>
        <v/>
      </c>
      <c r="D43" s="37" t="str">
        <f>IFERROR(LARGE(tab_estoque[Valor em Estoque],tab_cadastro5[[#This Row],[Ranking]]),"")</f>
        <v/>
      </c>
      <c r="E43" s="38" t="str">
        <f>IF(tab_cadastro5[[#This Row],[Valor por item]]&lt;&gt;"",tab_cadastro5[[#This Row],[Valor por item]]/SUM(tab_cadastro5[Valor por item]),"")</f>
        <v/>
      </c>
      <c r="F43" s="28" t="str">
        <f>IF(tab_cadastro5[[#This Row],[Representatividade]]&lt;&gt;"",tab_cadastro5[[#This Row],[Representatividade]]+F42,"")</f>
        <v/>
      </c>
      <c r="G4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4" spans="2:7" ht="13.5" thickBot="1" x14ac:dyDescent="0.3">
      <c r="B44" s="17"/>
      <c r="C44" s="36" t="str" cm="1">
        <f t="array" ref="C44">IF(tab_cadastro5[[#This Row],[Valor por item]]&lt;&gt;"",INDEX(tab_estoque[Descrição],SMALL(IF(tab_estoque[Valor em Estoque]=tab_cadastro5[[#This Row],[Valor por item]],ROW(tab_estoque[Valor em Estoque])-8),COUNTIF($D$9:D44,D44))),"")</f>
        <v/>
      </c>
      <c r="D44" s="37" t="str">
        <f>IFERROR(LARGE(tab_estoque[Valor em Estoque],tab_cadastro5[[#This Row],[Ranking]]),"")</f>
        <v/>
      </c>
      <c r="E44" s="38" t="str">
        <f>IF(tab_cadastro5[[#This Row],[Valor por item]]&lt;&gt;"",tab_cadastro5[[#This Row],[Valor por item]]/SUM(tab_cadastro5[Valor por item]),"")</f>
        <v/>
      </c>
      <c r="F44" s="28" t="str">
        <f>IF(tab_cadastro5[[#This Row],[Representatividade]]&lt;&gt;"",tab_cadastro5[[#This Row],[Representatividade]]+F43,"")</f>
        <v/>
      </c>
      <c r="G4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5" spans="2:7" ht="13.5" thickBot="1" x14ac:dyDescent="0.3">
      <c r="B45" s="17"/>
      <c r="C45" s="36" t="str" cm="1">
        <f t="array" ref="C45">IF(tab_cadastro5[[#This Row],[Valor por item]]&lt;&gt;"",INDEX(tab_estoque[Descrição],SMALL(IF(tab_estoque[Valor em Estoque]=tab_cadastro5[[#This Row],[Valor por item]],ROW(tab_estoque[Valor em Estoque])-8),COUNTIF($D$9:D45,D45))),"")</f>
        <v/>
      </c>
      <c r="D45" s="37" t="str">
        <f>IFERROR(LARGE(tab_estoque[Valor em Estoque],tab_cadastro5[[#This Row],[Ranking]]),"")</f>
        <v/>
      </c>
      <c r="E45" s="38" t="str">
        <f>IF(tab_cadastro5[[#This Row],[Valor por item]]&lt;&gt;"",tab_cadastro5[[#This Row],[Valor por item]]/SUM(tab_cadastro5[Valor por item]),"")</f>
        <v/>
      </c>
      <c r="F45" s="28" t="str">
        <f>IF(tab_cadastro5[[#This Row],[Representatividade]]&lt;&gt;"",tab_cadastro5[[#This Row],[Representatividade]]+F44,"")</f>
        <v/>
      </c>
      <c r="G4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6" spans="2:7" ht="13.5" thickBot="1" x14ac:dyDescent="0.3">
      <c r="B46" s="17"/>
      <c r="C46" s="36" t="str" cm="1">
        <f t="array" ref="C46">IF(tab_cadastro5[[#This Row],[Valor por item]]&lt;&gt;"",INDEX(tab_estoque[Descrição],SMALL(IF(tab_estoque[Valor em Estoque]=tab_cadastro5[[#This Row],[Valor por item]],ROW(tab_estoque[Valor em Estoque])-8),COUNTIF($D$9:D46,D46))),"")</f>
        <v/>
      </c>
      <c r="D46" s="37" t="str">
        <f>IFERROR(LARGE(tab_estoque[Valor em Estoque],tab_cadastro5[[#This Row],[Ranking]]),"")</f>
        <v/>
      </c>
      <c r="E46" s="38" t="str">
        <f>IF(tab_cadastro5[[#This Row],[Valor por item]]&lt;&gt;"",tab_cadastro5[[#This Row],[Valor por item]]/SUM(tab_cadastro5[Valor por item]),"")</f>
        <v/>
      </c>
      <c r="F46" s="28" t="str">
        <f>IF(tab_cadastro5[[#This Row],[Representatividade]]&lt;&gt;"",tab_cadastro5[[#This Row],[Representatividade]]+F45,"")</f>
        <v/>
      </c>
      <c r="G4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7" spans="2:7" ht="13.5" thickBot="1" x14ac:dyDescent="0.3">
      <c r="B47" s="17"/>
      <c r="C47" s="36" t="str" cm="1">
        <f t="array" ref="C47">IF(tab_cadastro5[[#This Row],[Valor por item]]&lt;&gt;"",INDEX(tab_estoque[Descrição],SMALL(IF(tab_estoque[Valor em Estoque]=tab_cadastro5[[#This Row],[Valor por item]],ROW(tab_estoque[Valor em Estoque])-8),COUNTIF($D$9:D47,D47))),"")</f>
        <v/>
      </c>
      <c r="D47" s="37" t="str">
        <f>IFERROR(LARGE(tab_estoque[Valor em Estoque],tab_cadastro5[[#This Row],[Ranking]]),"")</f>
        <v/>
      </c>
      <c r="E47" s="38" t="str">
        <f>IF(tab_cadastro5[[#This Row],[Valor por item]]&lt;&gt;"",tab_cadastro5[[#This Row],[Valor por item]]/SUM(tab_cadastro5[Valor por item]),"")</f>
        <v/>
      </c>
      <c r="F47" s="28" t="str">
        <f>IF(tab_cadastro5[[#This Row],[Representatividade]]&lt;&gt;"",tab_cadastro5[[#This Row],[Representatividade]]+F46,"")</f>
        <v/>
      </c>
      <c r="G4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8" spans="2:7" ht="13.5" thickBot="1" x14ac:dyDescent="0.3">
      <c r="B48" s="17"/>
      <c r="C48" s="36" t="str" cm="1">
        <f t="array" ref="C48">IF(tab_cadastro5[[#This Row],[Valor por item]]&lt;&gt;"",INDEX(tab_estoque[Descrição],SMALL(IF(tab_estoque[Valor em Estoque]=tab_cadastro5[[#This Row],[Valor por item]],ROW(tab_estoque[Valor em Estoque])-8),COUNTIF($D$9:D48,D48))),"")</f>
        <v/>
      </c>
      <c r="D48" s="37" t="str">
        <f>IFERROR(LARGE(tab_estoque[Valor em Estoque],tab_cadastro5[[#This Row],[Ranking]]),"")</f>
        <v/>
      </c>
      <c r="E48" s="38" t="str">
        <f>IF(tab_cadastro5[[#This Row],[Valor por item]]&lt;&gt;"",tab_cadastro5[[#This Row],[Valor por item]]/SUM(tab_cadastro5[Valor por item]),"")</f>
        <v/>
      </c>
      <c r="F48" s="28" t="str">
        <f>IF(tab_cadastro5[[#This Row],[Representatividade]]&lt;&gt;"",tab_cadastro5[[#This Row],[Representatividade]]+F47,"")</f>
        <v/>
      </c>
      <c r="G4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9" spans="2:7" ht="13.5" thickBot="1" x14ac:dyDescent="0.3">
      <c r="B49" s="17"/>
      <c r="C49" s="36" t="str" cm="1">
        <f t="array" ref="C49">IF(tab_cadastro5[[#This Row],[Valor por item]]&lt;&gt;"",INDEX(tab_estoque[Descrição],SMALL(IF(tab_estoque[Valor em Estoque]=tab_cadastro5[[#This Row],[Valor por item]],ROW(tab_estoque[Valor em Estoque])-8),COUNTIF($D$9:D49,D49))),"")</f>
        <v/>
      </c>
      <c r="D49" s="37" t="str">
        <f>IFERROR(LARGE(tab_estoque[Valor em Estoque],tab_cadastro5[[#This Row],[Ranking]]),"")</f>
        <v/>
      </c>
      <c r="E49" s="38" t="str">
        <f>IF(tab_cadastro5[[#This Row],[Valor por item]]&lt;&gt;"",tab_cadastro5[[#This Row],[Valor por item]]/SUM(tab_cadastro5[Valor por item]),"")</f>
        <v/>
      </c>
      <c r="F49" s="28" t="str">
        <f>IF(tab_cadastro5[[#This Row],[Representatividade]]&lt;&gt;"",tab_cadastro5[[#This Row],[Representatividade]]+F48,"")</f>
        <v/>
      </c>
      <c r="G4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0" spans="2:7" ht="13.5" thickBot="1" x14ac:dyDescent="0.3">
      <c r="B50" s="17"/>
      <c r="C50" s="36" t="str" cm="1">
        <f t="array" ref="C50">IF(tab_cadastro5[[#This Row],[Valor por item]]&lt;&gt;"",INDEX(tab_estoque[Descrição],SMALL(IF(tab_estoque[Valor em Estoque]=tab_cadastro5[[#This Row],[Valor por item]],ROW(tab_estoque[Valor em Estoque])-8),COUNTIF($D$9:D50,D50))),"")</f>
        <v/>
      </c>
      <c r="D50" s="37" t="str">
        <f>IFERROR(LARGE(tab_estoque[Valor em Estoque],tab_cadastro5[[#This Row],[Ranking]]),"")</f>
        <v/>
      </c>
      <c r="E50" s="38" t="str">
        <f>IF(tab_cadastro5[[#This Row],[Valor por item]]&lt;&gt;"",tab_cadastro5[[#This Row],[Valor por item]]/SUM(tab_cadastro5[Valor por item]),"")</f>
        <v/>
      </c>
      <c r="F50" s="28" t="str">
        <f>IF(tab_cadastro5[[#This Row],[Representatividade]]&lt;&gt;"",tab_cadastro5[[#This Row],[Representatividade]]+F49,"")</f>
        <v/>
      </c>
      <c r="G5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1" spans="2:7" ht="13.5" thickBot="1" x14ac:dyDescent="0.3">
      <c r="B51" s="17"/>
      <c r="C51" s="36" t="str" cm="1">
        <f t="array" ref="C51">IF(tab_cadastro5[[#This Row],[Valor por item]]&lt;&gt;"",INDEX(tab_estoque[Descrição],SMALL(IF(tab_estoque[Valor em Estoque]=tab_cadastro5[[#This Row],[Valor por item]],ROW(tab_estoque[Valor em Estoque])-8),COUNTIF($D$9:D51,D51))),"")</f>
        <v/>
      </c>
      <c r="D51" s="37" t="str">
        <f>IFERROR(LARGE(tab_estoque[Valor em Estoque],tab_cadastro5[[#This Row],[Ranking]]),"")</f>
        <v/>
      </c>
      <c r="E51" s="38" t="str">
        <f>IF(tab_cadastro5[[#This Row],[Valor por item]]&lt;&gt;"",tab_cadastro5[[#This Row],[Valor por item]]/SUM(tab_cadastro5[Valor por item]),"")</f>
        <v/>
      </c>
      <c r="F51" s="28" t="str">
        <f>IF(tab_cadastro5[[#This Row],[Representatividade]]&lt;&gt;"",tab_cadastro5[[#This Row],[Representatividade]]+F50,"")</f>
        <v/>
      </c>
      <c r="G5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2" spans="2:7" ht="13.5" thickBot="1" x14ac:dyDescent="0.3">
      <c r="B52" s="17"/>
      <c r="C52" s="36" t="str" cm="1">
        <f t="array" ref="C52">IF(tab_cadastro5[[#This Row],[Valor por item]]&lt;&gt;"",INDEX(tab_estoque[Descrição],SMALL(IF(tab_estoque[Valor em Estoque]=tab_cadastro5[[#This Row],[Valor por item]],ROW(tab_estoque[Valor em Estoque])-8),COUNTIF($D$9:D52,D52))),"")</f>
        <v/>
      </c>
      <c r="D52" s="37" t="str">
        <f>IFERROR(LARGE(tab_estoque[Valor em Estoque],tab_cadastro5[[#This Row],[Ranking]]),"")</f>
        <v/>
      </c>
      <c r="E52" s="38" t="str">
        <f>IF(tab_cadastro5[[#This Row],[Valor por item]]&lt;&gt;"",tab_cadastro5[[#This Row],[Valor por item]]/SUM(tab_cadastro5[Valor por item]),"")</f>
        <v/>
      </c>
      <c r="F52" s="28" t="str">
        <f>IF(tab_cadastro5[[#This Row],[Representatividade]]&lt;&gt;"",tab_cadastro5[[#This Row],[Representatividade]]+F51,"")</f>
        <v/>
      </c>
      <c r="G5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3" spans="2:7" ht="13.5" thickBot="1" x14ac:dyDescent="0.3">
      <c r="B53" s="17"/>
      <c r="C53" s="36" t="str" cm="1">
        <f t="array" ref="C53">IF(tab_cadastro5[[#This Row],[Valor por item]]&lt;&gt;"",INDEX(tab_estoque[Descrição],SMALL(IF(tab_estoque[Valor em Estoque]=tab_cadastro5[[#This Row],[Valor por item]],ROW(tab_estoque[Valor em Estoque])-8),COUNTIF($D$9:D53,D53))),"")</f>
        <v/>
      </c>
      <c r="D53" s="37" t="str">
        <f>IFERROR(LARGE(tab_estoque[Valor em Estoque],tab_cadastro5[[#This Row],[Ranking]]),"")</f>
        <v/>
      </c>
      <c r="E53" s="38" t="str">
        <f>IF(tab_cadastro5[[#This Row],[Valor por item]]&lt;&gt;"",tab_cadastro5[[#This Row],[Valor por item]]/SUM(tab_cadastro5[Valor por item]),"")</f>
        <v/>
      </c>
      <c r="F53" s="28" t="str">
        <f>IF(tab_cadastro5[[#This Row],[Representatividade]]&lt;&gt;"",tab_cadastro5[[#This Row],[Representatividade]]+F52,"")</f>
        <v/>
      </c>
      <c r="G5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4" spans="2:7" ht="13.5" thickBot="1" x14ac:dyDescent="0.3">
      <c r="B54" s="17"/>
      <c r="C54" s="36" t="str" cm="1">
        <f t="array" ref="C54">IF(tab_cadastro5[[#This Row],[Valor por item]]&lt;&gt;"",INDEX(tab_estoque[Descrição],SMALL(IF(tab_estoque[Valor em Estoque]=tab_cadastro5[[#This Row],[Valor por item]],ROW(tab_estoque[Valor em Estoque])-8),COUNTIF($D$9:D54,D54))),"")</f>
        <v/>
      </c>
      <c r="D54" s="37" t="str">
        <f>IFERROR(LARGE(tab_estoque[Valor em Estoque],tab_cadastro5[[#This Row],[Ranking]]),"")</f>
        <v/>
      </c>
      <c r="E54" s="38" t="str">
        <f>IF(tab_cadastro5[[#This Row],[Valor por item]]&lt;&gt;"",tab_cadastro5[[#This Row],[Valor por item]]/SUM(tab_cadastro5[Valor por item]),"")</f>
        <v/>
      </c>
      <c r="F54" s="28" t="str">
        <f>IF(tab_cadastro5[[#This Row],[Representatividade]]&lt;&gt;"",tab_cadastro5[[#This Row],[Representatividade]]+F53,"")</f>
        <v/>
      </c>
      <c r="G5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5" spans="2:7" ht="13.5" thickBot="1" x14ac:dyDescent="0.3">
      <c r="B55" s="17"/>
      <c r="C55" s="36" t="str" cm="1">
        <f t="array" ref="C55">IF(tab_cadastro5[[#This Row],[Valor por item]]&lt;&gt;"",INDEX(tab_estoque[Descrição],SMALL(IF(tab_estoque[Valor em Estoque]=tab_cadastro5[[#This Row],[Valor por item]],ROW(tab_estoque[Valor em Estoque])-8),COUNTIF($D$9:D55,D55))),"")</f>
        <v/>
      </c>
      <c r="D55" s="37" t="str">
        <f>IFERROR(LARGE(tab_estoque[Valor em Estoque],tab_cadastro5[[#This Row],[Ranking]]),"")</f>
        <v/>
      </c>
      <c r="E55" s="38" t="str">
        <f>IF(tab_cadastro5[[#This Row],[Valor por item]]&lt;&gt;"",tab_cadastro5[[#This Row],[Valor por item]]/SUM(tab_cadastro5[Valor por item]),"")</f>
        <v/>
      </c>
      <c r="F55" s="28" t="str">
        <f>IF(tab_cadastro5[[#This Row],[Representatividade]]&lt;&gt;"",tab_cadastro5[[#This Row],[Representatividade]]+F54,"")</f>
        <v/>
      </c>
      <c r="G5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6" spans="2:7" ht="13.5" thickBot="1" x14ac:dyDescent="0.3">
      <c r="B56" s="17"/>
      <c r="C56" s="36" t="str" cm="1">
        <f t="array" ref="C56">IF(tab_cadastro5[[#This Row],[Valor por item]]&lt;&gt;"",INDEX(tab_estoque[Descrição],SMALL(IF(tab_estoque[Valor em Estoque]=tab_cadastro5[[#This Row],[Valor por item]],ROW(tab_estoque[Valor em Estoque])-8),COUNTIF($D$9:D56,D56))),"")</f>
        <v/>
      </c>
      <c r="D56" s="37" t="str">
        <f>IFERROR(LARGE(tab_estoque[Valor em Estoque],tab_cadastro5[[#This Row],[Ranking]]),"")</f>
        <v/>
      </c>
      <c r="E56" s="38" t="str">
        <f>IF(tab_cadastro5[[#This Row],[Valor por item]]&lt;&gt;"",tab_cadastro5[[#This Row],[Valor por item]]/SUM(tab_cadastro5[Valor por item]),"")</f>
        <v/>
      </c>
      <c r="F56" s="28" t="str">
        <f>IF(tab_cadastro5[[#This Row],[Representatividade]]&lt;&gt;"",tab_cadastro5[[#This Row],[Representatividade]]+F55,"")</f>
        <v/>
      </c>
      <c r="G5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7" spans="2:7" ht="13.5" thickBot="1" x14ac:dyDescent="0.3">
      <c r="B57" s="17"/>
      <c r="C57" s="36" t="str" cm="1">
        <f t="array" ref="C57">IF(tab_cadastro5[[#This Row],[Valor por item]]&lt;&gt;"",INDEX(tab_estoque[Descrição],SMALL(IF(tab_estoque[Valor em Estoque]=tab_cadastro5[[#This Row],[Valor por item]],ROW(tab_estoque[Valor em Estoque])-8),COUNTIF($D$9:D57,D57))),"")</f>
        <v/>
      </c>
      <c r="D57" s="37" t="str">
        <f>IFERROR(LARGE(tab_estoque[Valor em Estoque],tab_cadastro5[[#This Row],[Ranking]]),"")</f>
        <v/>
      </c>
      <c r="E57" s="38" t="str">
        <f>IF(tab_cadastro5[[#This Row],[Valor por item]]&lt;&gt;"",tab_cadastro5[[#This Row],[Valor por item]]/SUM(tab_cadastro5[Valor por item]),"")</f>
        <v/>
      </c>
      <c r="F57" s="28" t="str">
        <f>IF(tab_cadastro5[[#This Row],[Representatividade]]&lt;&gt;"",tab_cadastro5[[#This Row],[Representatividade]]+F56,"")</f>
        <v/>
      </c>
      <c r="G5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8" spans="2:7" ht="13.5" thickBot="1" x14ac:dyDescent="0.3">
      <c r="B58" s="17"/>
      <c r="C58" s="36" t="str" cm="1">
        <f t="array" ref="C58">IF(tab_cadastro5[[#This Row],[Valor por item]]&lt;&gt;"",INDEX(tab_estoque[Descrição],SMALL(IF(tab_estoque[Valor em Estoque]=tab_cadastro5[[#This Row],[Valor por item]],ROW(tab_estoque[Valor em Estoque])-8),COUNTIF($D$9:D58,D58))),"")</f>
        <v/>
      </c>
      <c r="D58" s="37" t="str">
        <f>IFERROR(LARGE(tab_estoque[Valor em Estoque],tab_cadastro5[[#This Row],[Ranking]]),"")</f>
        <v/>
      </c>
      <c r="E58" s="38" t="str">
        <f>IF(tab_cadastro5[[#This Row],[Valor por item]]&lt;&gt;"",tab_cadastro5[[#This Row],[Valor por item]]/SUM(tab_cadastro5[Valor por item]),"")</f>
        <v/>
      </c>
      <c r="F58" s="28" t="str">
        <f>IF(tab_cadastro5[[#This Row],[Representatividade]]&lt;&gt;"",tab_cadastro5[[#This Row],[Representatividade]]+F57,"")</f>
        <v/>
      </c>
      <c r="G5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9" spans="2:7" ht="13.5" thickBot="1" x14ac:dyDescent="0.3">
      <c r="B59" s="17"/>
      <c r="C59" s="36" t="str" cm="1">
        <f t="array" ref="C59">IF(tab_cadastro5[[#This Row],[Valor por item]]&lt;&gt;"",INDEX(tab_estoque[Descrição],SMALL(IF(tab_estoque[Valor em Estoque]=tab_cadastro5[[#This Row],[Valor por item]],ROW(tab_estoque[Valor em Estoque])-8),COUNTIF($D$9:D59,D59))),"")</f>
        <v/>
      </c>
      <c r="D59" s="37" t="str">
        <f>IFERROR(LARGE(tab_estoque[Valor em Estoque],tab_cadastro5[[#This Row],[Ranking]]),"")</f>
        <v/>
      </c>
      <c r="E59" s="38" t="str">
        <f>IF(tab_cadastro5[[#This Row],[Valor por item]]&lt;&gt;"",tab_cadastro5[[#This Row],[Valor por item]]/SUM(tab_cadastro5[Valor por item]),"")</f>
        <v/>
      </c>
      <c r="F59" s="28" t="str">
        <f>IF(tab_cadastro5[[#This Row],[Representatividade]]&lt;&gt;"",tab_cadastro5[[#This Row],[Representatividade]]+F58,"")</f>
        <v/>
      </c>
      <c r="G5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0" spans="2:7" ht="13.5" thickBot="1" x14ac:dyDescent="0.3">
      <c r="B60" s="17"/>
      <c r="C60" s="36" t="str" cm="1">
        <f t="array" ref="C60">IF(tab_cadastro5[[#This Row],[Valor por item]]&lt;&gt;"",INDEX(tab_estoque[Descrição],SMALL(IF(tab_estoque[Valor em Estoque]=tab_cadastro5[[#This Row],[Valor por item]],ROW(tab_estoque[Valor em Estoque])-8),COUNTIF($D$9:D60,D60))),"")</f>
        <v/>
      </c>
      <c r="D60" s="37" t="str">
        <f>IFERROR(LARGE(tab_estoque[Valor em Estoque],tab_cadastro5[[#This Row],[Ranking]]),"")</f>
        <v/>
      </c>
      <c r="E60" s="38" t="str">
        <f>IF(tab_cadastro5[[#This Row],[Valor por item]]&lt;&gt;"",tab_cadastro5[[#This Row],[Valor por item]]/SUM(tab_cadastro5[Valor por item]),"")</f>
        <v/>
      </c>
      <c r="F60" s="28" t="str">
        <f>IF(tab_cadastro5[[#This Row],[Representatividade]]&lt;&gt;"",tab_cadastro5[[#This Row],[Representatividade]]+F59,"")</f>
        <v/>
      </c>
      <c r="G6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1" spans="2:7" ht="13.5" thickBot="1" x14ac:dyDescent="0.3">
      <c r="B61" s="17"/>
      <c r="C61" s="36" t="str" cm="1">
        <f t="array" ref="C61">IF(tab_cadastro5[[#This Row],[Valor por item]]&lt;&gt;"",INDEX(tab_estoque[Descrição],SMALL(IF(tab_estoque[Valor em Estoque]=tab_cadastro5[[#This Row],[Valor por item]],ROW(tab_estoque[Valor em Estoque])-8),COUNTIF($D$9:D61,D61))),"")</f>
        <v/>
      </c>
      <c r="D61" s="37" t="str">
        <f>IFERROR(LARGE(tab_estoque[Valor em Estoque],tab_cadastro5[[#This Row],[Ranking]]),"")</f>
        <v/>
      </c>
      <c r="E61" s="38" t="str">
        <f>IF(tab_cadastro5[[#This Row],[Valor por item]]&lt;&gt;"",tab_cadastro5[[#This Row],[Valor por item]]/SUM(tab_cadastro5[Valor por item]),"")</f>
        <v/>
      </c>
      <c r="F61" s="28" t="str">
        <f>IF(tab_cadastro5[[#This Row],[Representatividade]]&lt;&gt;"",tab_cadastro5[[#This Row],[Representatividade]]+F60,"")</f>
        <v/>
      </c>
      <c r="G6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2" spans="2:7" ht="13.5" thickBot="1" x14ac:dyDescent="0.3">
      <c r="B62" s="17"/>
      <c r="C62" s="36" t="str" cm="1">
        <f t="array" ref="C62">IF(tab_cadastro5[[#This Row],[Valor por item]]&lt;&gt;"",INDEX(tab_estoque[Descrição],SMALL(IF(tab_estoque[Valor em Estoque]=tab_cadastro5[[#This Row],[Valor por item]],ROW(tab_estoque[Valor em Estoque])-8),COUNTIF($D$9:D62,D62))),"")</f>
        <v/>
      </c>
      <c r="D62" s="37" t="str">
        <f>IFERROR(LARGE(tab_estoque[Valor em Estoque],tab_cadastro5[[#This Row],[Ranking]]),"")</f>
        <v/>
      </c>
      <c r="E62" s="38" t="str">
        <f>IF(tab_cadastro5[[#This Row],[Valor por item]]&lt;&gt;"",tab_cadastro5[[#This Row],[Valor por item]]/SUM(tab_cadastro5[Valor por item]),"")</f>
        <v/>
      </c>
      <c r="F62" s="28" t="str">
        <f>IF(tab_cadastro5[[#This Row],[Representatividade]]&lt;&gt;"",tab_cadastro5[[#This Row],[Representatividade]]+F61,"")</f>
        <v/>
      </c>
      <c r="G6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3" spans="2:7" ht="13.5" thickBot="1" x14ac:dyDescent="0.3">
      <c r="B63" s="17"/>
      <c r="C63" s="36" t="str" cm="1">
        <f t="array" ref="C63">IF(tab_cadastro5[[#This Row],[Valor por item]]&lt;&gt;"",INDEX(tab_estoque[Descrição],SMALL(IF(tab_estoque[Valor em Estoque]=tab_cadastro5[[#This Row],[Valor por item]],ROW(tab_estoque[Valor em Estoque])-8),COUNTIF($D$9:D63,D63))),"")</f>
        <v/>
      </c>
      <c r="D63" s="37" t="str">
        <f>IFERROR(LARGE(tab_estoque[Valor em Estoque],tab_cadastro5[[#This Row],[Ranking]]),"")</f>
        <v/>
      </c>
      <c r="E63" s="38" t="str">
        <f>IF(tab_cadastro5[[#This Row],[Valor por item]]&lt;&gt;"",tab_cadastro5[[#This Row],[Valor por item]]/SUM(tab_cadastro5[Valor por item]),"")</f>
        <v/>
      </c>
      <c r="F63" s="28" t="str">
        <f>IF(tab_cadastro5[[#This Row],[Representatividade]]&lt;&gt;"",tab_cadastro5[[#This Row],[Representatividade]]+F62,"")</f>
        <v/>
      </c>
      <c r="G6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4" spans="2:7" ht="13.5" thickBot="1" x14ac:dyDescent="0.3">
      <c r="B64" s="17"/>
      <c r="C64" s="36" t="str" cm="1">
        <f t="array" ref="C64">IF(tab_cadastro5[[#This Row],[Valor por item]]&lt;&gt;"",INDEX(tab_estoque[Descrição],SMALL(IF(tab_estoque[Valor em Estoque]=tab_cadastro5[[#This Row],[Valor por item]],ROW(tab_estoque[Valor em Estoque])-8),COUNTIF($D$9:D64,D64))),"")</f>
        <v/>
      </c>
      <c r="D64" s="37" t="str">
        <f>IFERROR(LARGE(tab_estoque[Valor em Estoque],tab_cadastro5[[#This Row],[Ranking]]),"")</f>
        <v/>
      </c>
      <c r="E64" s="38" t="str">
        <f>IF(tab_cadastro5[[#This Row],[Valor por item]]&lt;&gt;"",tab_cadastro5[[#This Row],[Valor por item]]/SUM(tab_cadastro5[Valor por item]),"")</f>
        <v/>
      </c>
      <c r="F64" s="28" t="str">
        <f>IF(tab_cadastro5[[#This Row],[Representatividade]]&lt;&gt;"",tab_cadastro5[[#This Row],[Representatividade]]+F63,"")</f>
        <v/>
      </c>
      <c r="G6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5" spans="2:7" ht="13.5" thickBot="1" x14ac:dyDescent="0.3">
      <c r="B65" s="17"/>
      <c r="C65" s="36" t="str" cm="1">
        <f t="array" ref="C65">IF(tab_cadastro5[[#This Row],[Valor por item]]&lt;&gt;"",INDEX(tab_estoque[Descrição],SMALL(IF(tab_estoque[Valor em Estoque]=tab_cadastro5[[#This Row],[Valor por item]],ROW(tab_estoque[Valor em Estoque])-8),COUNTIF($D$9:D65,D65))),"")</f>
        <v/>
      </c>
      <c r="D65" s="37" t="str">
        <f>IFERROR(LARGE(tab_estoque[Valor em Estoque],tab_cadastro5[[#This Row],[Ranking]]),"")</f>
        <v/>
      </c>
      <c r="E65" s="38" t="str">
        <f>IF(tab_cadastro5[[#This Row],[Valor por item]]&lt;&gt;"",tab_cadastro5[[#This Row],[Valor por item]]/SUM(tab_cadastro5[Valor por item]),"")</f>
        <v/>
      </c>
      <c r="F65" s="28" t="str">
        <f>IF(tab_cadastro5[[#This Row],[Representatividade]]&lt;&gt;"",tab_cadastro5[[#This Row],[Representatividade]]+F64,"")</f>
        <v/>
      </c>
      <c r="G6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6" spans="2:7" ht="13.5" thickBot="1" x14ac:dyDescent="0.3">
      <c r="B66" s="17"/>
      <c r="C66" s="36" t="str" cm="1">
        <f t="array" ref="C66">IF(tab_cadastro5[[#This Row],[Valor por item]]&lt;&gt;"",INDEX(tab_estoque[Descrição],SMALL(IF(tab_estoque[Valor em Estoque]=tab_cadastro5[[#This Row],[Valor por item]],ROW(tab_estoque[Valor em Estoque])-8),COUNTIF($D$9:D66,D66))),"")</f>
        <v/>
      </c>
      <c r="D66" s="37" t="str">
        <f>IFERROR(LARGE(tab_estoque[Valor em Estoque],tab_cadastro5[[#This Row],[Ranking]]),"")</f>
        <v/>
      </c>
      <c r="E66" s="38" t="str">
        <f>IF(tab_cadastro5[[#This Row],[Valor por item]]&lt;&gt;"",tab_cadastro5[[#This Row],[Valor por item]]/SUM(tab_cadastro5[Valor por item]),"")</f>
        <v/>
      </c>
      <c r="F66" s="28" t="str">
        <f>IF(tab_cadastro5[[#This Row],[Representatividade]]&lt;&gt;"",tab_cadastro5[[#This Row],[Representatividade]]+F65,"")</f>
        <v/>
      </c>
      <c r="G6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7" spans="2:7" ht="13.5" thickBot="1" x14ac:dyDescent="0.3">
      <c r="B67" s="17"/>
      <c r="C67" s="36" t="str" cm="1">
        <f t="array" ref="C67">IF(tab_cadastro5[[#This Row],[Valor por item]]&lt;&gt;"",INDEX(tab_estoque[Descrição],SMALL(IF(tab_estoque[Valor em Estoque]=tab_cadastro5[[#This Row],[Valor por item]],ROW(tab_estoque[Valor em Estoque])-8),COUNTIF($D$9:D67,D67))),"")</f>
        <v/>
      </c>
      <c r="D67" s="37" t="str">
        <f>IFERROR(LARGE(tab_estoque[Valor em Estoque],tab_cadastro5[[#This Row],[Ranking]]),"")</f>
        <v/>
      </c>
      <c r="E67" s="38" t="str">
        <f>IF(tab_cadastro5[[#This Row],[Valor por item]]&lt;&gt;"",tab_cadastro5[[#This Row],[Valor por item]]/SUM(tab_cadastro5[Valor por item]),"")</f>
        <v/>
      </c>
      <c r="F67" s="28" t="str">
        <f>IF(tab_cadastro5[[#This Row],[Representatividade]]&lt;&gt;"",tab_cadastro5[[#This Row],[Representatividade]]+F66,"")</f>
        <v/>
      </c>
      <c r="G6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8" spans="2:7" ht="13.5" thickBot="1" x14ac:dyDescent="0.3">
      <c r="B68" s="17"/>
      <c r="C68" s="36" t="str" cm="1">
        <f t="array" ref="C68">IF(tab_cadastro5[[#This Row],[Valor por item]]&lt;&gt;"",INDEX(tab_estoque[Descrição],SMALL(IF(tab_estoque[Valor em Estoque]=tab_cadastro5[[#This Row],[Valor por item]],ROW(tab_estoque[Valor em Estoque])-8),COUNTIF($D$9:D68,D68))),"")</f>
        <v/>
      </c>
      <c r="D68" s="37" t="str">
        <f>IFERROR(LARGE(tab_estoque[Valor em Estoque],tab_cadastro5[[#This Row],[Ranking]]),"")</f>
        <v/>
      </c>
      <c r="E68" s="38" t="str">
        <f>IF(tab_cadastro5[[#This Row],[Valor por item]]&lt;&gt;"",tab_cadastro5[[#This Row],[Valor por item]]/SUM(tab_cadastro5[Valor por item]),"")</f>
        <v/>
      </c>
      <c r="F68" s="28" t="str">
        <f>IF(tab_cadastro5[[#This Row],[Representatividade]]&lt;&gt;"",tab_cadastro5[[#This Row],[Representatividade]]+F67,"")</f>
        <v/>
      </c>
      <c r="G6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9" spans="2:7" ht="13.5" thickBot="1" x14ac:dyDescent="0.3">
      <c r="B69" s="17"/>
      <c r="C69" s="36" t="str" cm="1">
        <f t="array" ref="C69">IF(tab_cadastro5[[#This Row],[Valor por item]]&lt;&gt;"",INDEX(tab_estoque[Descrição],SMALL(IF(tab_estoque[Valor em Estoque]=tab_cadastro5[[#This Row],[Valor por item]],ROW(tab_estoque[Valor em Estoque])-8),COUNTIF($D$9:D69,D69))),"")</f>
        <v/>
      </c>
      <c r="D69" s="37" t="str">
        <f>IFERROR(LARGE(tab_estoque[Valor em Estoque],tab_cadastro5[[#This Row],[Ranking]]),"")</f>
        <v/>
      </c>
      <c r="E69" s="38" t="str">
        <f>IF(tab_cadastro5[[#This Row],[Valor por item]]&lt;&gt;"",tab_cadastro5[[#This Row],[Valor por item]]/SUM(tab_cadastro5[Valor por item]),"")</f>
        <v/>
      </c>
      <c r="F69" s="28" t="str">
        <f>IF(tab_cadastro5[[#This Row],[Representatividade]]&lt;&gt;"",tab_cadastro5[[#This Row],[Representatividade]]+F68,"")</f>
        <v/>
      </c>
      <c r="G6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0" spans="2:7" ht="13.5" thickBot="1" x14ac:dyDescent="0.3">
      <c r="B70" s="17"/>
      <c r="C70" s="36" t="str" cm="1">
        <f t="array" ref="C70">IF(tab_cadastro5[[#This Row],[Valor por item]]&lt;&gt;"",INDEX(tab_estoque[Descrição],SMALL(IF(tab_estoque[Valor em Estoque]=tab_cadastro5[[#This Row],[Valor por item]],ROW(tab_estoque[Valor em Estoque])-8),COUNTIF($D$9:D70,D70))),"")</f>
        <v/>
      </c>
      <c r="D70" s="37" t="str">
        <f>IFERROR(LARGE(tab_estoque[Valor em Estoque],tab_cadastro5[[#This Row],[Ranking]]),"")</f>
        <v/>
      </c>
      <c r="E70" s="38" t="str">
        <f>IF(tab_cadastro5[[#This Row],[Valor por item]]&lt;&gt;"",tab_cadastro5[[#This Row],[Valor por item]]/SUM(tab_cadastro5[Valor por item]),"")</f>
        <v/>
      </c>
      <c r="F70" s="28" t="str">
        <f>IF(tab_cadastro5[[#This Row],[Representatividade]]&lt;&gt;"",tab_cadastro5[[#This Row],[Representatividade]]+F69,"")</f>
        <v/>
      </c>
      <c r="G7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1" spans="2:7" ht="13.5" thickBot="1" x14ac:dyDescent="0.3">
      <c r="B71" s="17"/>
      <c r="C71" s="36" t="str" cm="1">
        <f t="array" ref="C71">IF(tab_cadastro5[[#This Row],[Valor por item]]&lt;&gt;"",INDEX(tab_estoque[Descrição],SMALL(IF(tab_estoque[Valor em Estoque]=tab_cadastro5[[#This Row],[Valor por item]],ROW(tab_estoque[Valor em Estoque])-8),COUNTIF($D$9:D71,D71))),"")</f>
        <v/>
      </c>
      <c r="D71" s="37" t="str">
        <f>IFERROR(LARGE(tab_estoque[Valor em Estoque],tab_cadastro5[[#This Row],[Ranking]]),"")</f>
        <v/>
      </c>
      <c r="E71" s="38" t="str">
        <f>IF(tab_cadastro5[[#This Row],[Valor por item]]&lt;&gt;"",tab_cadastro5[[#This Row],[Valor por item]]/SUM(tab_cadastro5[Valor por item]),"")</f>
        <v/>
      </c>
      <c r="F71" s="28" t="str">
        <f>IF(tab_cadastro5[[#This Row],[Representatividade]]&lt;&gt;"",tab_cadastro5[[#This Row],[Representatividade]]+F70,"")</f>
        <v/>
      </c>
      <c r="G7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2" spans="2:7" ht="13.5" thickBot="1" x14ac:dyDescent="0.3">
      <c r="B72" s="17"/>
      <c r="C72" s="36" t="str" cm="1">
        <f t="array" ref="C72">IF(tab_cadastro5[[#This Row],[Valor por item]]&lt;&gt;"",INDEX(tab_estoque[Descrição],SMALL(IF(tab_estoque[Valor em Estoque]=tab_cadastro5[[#This Row],[Valor por item]],ROW(tab_estoque[Valor em Estoque])-8),COUNTIF($D$9:D72,D72))),"")</f>
        <v/>
      </c>
      <c r="D72" s="37" t="str">
        <f>IFERROR(LARGE(tab_estoque[Valor em Estoque],tab_cadastro5[[#This Row],[Ranking]]),"")</f>
        <v/>
      </c>
      <c r="E72" s="38" t="str">
        <f>IF(tab_cadastro5[[#This Row],[Valor por item]]&lt;&gt;"",tab_cadastro5[[#This Row],[Valor por item]]/SUM(tab_cadastro5[Valor por item]),"")</f>
        <v/>
      </c>
      <c r="F72" s="28" t="str">
        <f>IF(tab_cadastro5[[#This Row],[Representatividade]]&lt;&gt;"",tab_cadastro5[[#This Row],[Representatividade]]+F71,"")</f>
        <v/>
      </c>
      <c r="G7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3" spans="2:7" ht="13.5" thickBot="1" x14ac:dyDescent="0.3">
      <c r="B73" s="17"/>
      <c r="C73" s="36" t="str" cm="1">
        <f t="array" ref="C73">IF(tab_cadastro5[[#This Row],[Valor por item]]&lt;&gt;"",INDEX(tab_estoque[Descrição],SMALL(IF(tab_estoque[Valor em Estoque]=tab_cadastro5[[#This Row],[Valor por item]],ROW(tab_estoque[Valor em Estoque])-8),COUNTIF($D$9:D73,D73))),"")</f>
        <v/>
      </c>
      <c r="D73" s="37" t="str">
        <f>IFERROR(LARGE(tab_estoque[Valor em Estoque],tab_cadastro5[[#This Row],[Ranking]]),"")</f>
        <v/>
      </c>
      <c r="E73" s="38" t="str">
        <f>IF(tab_cadastro5[[#This Row],[Valor por item]]&lt;&gt;"",tab_cadastro5[[#This Row],[Valor por item]]/SUM(tab_cadastro5[Valor por item]),"")</f>
        <v/>
      </c>
      <c r="F73" s="28" t="str">
        <f>IF(tab_cadastro5[[#This Row],[Representatividade]]&lt;&gt;"",tab_cadastro5[[#This Row],[Representatividade]]+F72,"")</f>
        <v/>
      </c>
      <c r="G7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4" spans="2:7" ht="13.5" thickBot="1" x14ac:dyDescent="0.3">
      <c r="B74" s="17"/>
      <c r="C74" s="36" t="str" cm="1">
        <f t="array" ref="C74">IF(tab_cadastro5[[#This Row],[Valor por item]]&lt;&gt;"",INDEX(tab_estoque[Descrição],SMALL(IF(tab_estoque[Valor em Estoque]=tab_cadastro5[[#This Row],[Valor por item]],ROW(tab_estoque[Valor em Estoque])-8),COUNTIF($D$9:D74,D74))),"")</f>
        <v/>
      </c>
      <c r="D74" s="37" t="str">
        <f>IFERROR(LARGE(tab_estoque[Valor em Estoque],tab_cadastro5[[#This Row],[Ranking]]),"")</f>
        <v/>
      </c>
      <c r="E74" s="38" t="str">
        <f>IF(tab_cadastro5[[#This Row],[Valor por item]]&lt;&gt;"",tab_cadastro5[[#This Row],[Valor por item]]/SUM(tab_cadastro5[Valor por item]),"")</f>
        <v/>
      </c>
      <c r="F74" s="28" t="str">
        <f>IF(tab_cadastro5[[#This Row],[Representatividade]]&lt;&gt;"",tab_cadastro5[[#This Row],[Representatividade]]+F73,"")</f>
        <v/>
      </c>
      <c r="G7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5" spans="2:7" ht="13.5" thickBot="1" x14ac:dyDescent="0.3">
      <c r="B75" s="17"/>
      <c r="C75" s="36" t="str" cm="1">
        <f t="array" ref="C75">IF(tab_cadastro5[[#This Row],[Valor por item]]&lt;&gt;"",INDEX(tab_estoque[Descrição],SMALL(IF(tab_estoque[Valor em Estoque]=tab_cadastro5[[#This Row],[Valor por item]],ROW(tab_estoque[Valor em Estoque])-8),COUNTIF($D$9:D75,D75))),"")</f>
        <v/>
      </c>
      <c r="D75" s="37" t="str">
        <f>IFERROR(LARGE(tab_estoque[Valor em Estoque],tab_cadastro5[[#This Row],[Ranking]]),"")</f>
        <v/>
      </c>
      <c r="E75" s="38" t="str">
        <f>IF(tab_cadastro5[[#This Row],[Valor por item]]&lt;&gt;"",tab_cadastro5[[#This Row],[Valor por item]]/SUM(tab_cadastro5[Valor por item]),"")</f>
        <v/>
      </c>
      <c r="F75" s="28" t="str">
        <f>IF(tab_cadastro5[[#This Row],[Representatividade]]&lt;&gt;"",tab_cadastro5[[#This Row],[Representatividade]]+F74,"")</f>
        <v/>
      </c>
      <c r="G7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6" spans="2:7" ht="13.5" thickBot="1" x14ac:dyDescent="0.3">
      <c r="B76" s="17"/>
      <c r="C76" s="36" t="str" cm="1">
        <f t="array" ref="C76">IF(tab_cadastro5[[#This Row],[Valor por item]]&lt;&gt;"",INDEX(tab_estoque[Descrição],SMALL(IF(tab_estoque[Valor em Estoque]=tab_cadastro5[[#This Row],[Valor por item]],ROW(tab_estoque[Valor em Estoque])-8),COUNTIF($D$9:D76,D76))),"")</f>
        <v/>
      </c>
      <c r="D76" s="37" t="str">
        <f>IFERROR(LARGE(tab_estoque[Valor em Estoque],tab_cadastro5[[#This Row],[Ranking]]),"")</f>
        <v/>
      </c>
      <c r="E76" s="38" t="str">
        <f>IF(tab_cadastro5[[#This Row],[Valor por item]]&lt;&gt;"",tab_cadastro5[[#This Row],[Valor por item]]/SUM(tab_cadastro5[Valor por item]),"")</f>
        <v/>
      </c>
      <c r="F76" s="28" t="str">
        <f>IF(tab_cadastro5[[#This Row],[Representatividade]]&lt;&gt;"",tab_cadastro5[[#This Row],[Representatividade]]+F75,"")</f>
        <v/>
      </c>
      <c r="G7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7" spans="2:7" ht="13.5" thickBot="1" x14ac:dyDescent="0.3">
      <c r="B77" s="17"/>
      <c r="C77" s="36" t="str" cm="1">
        <f t="array" ref="C77">IF(tab_cadastro5[[#This Row],[Valor por item]]&lt;&gt;"",INDEX(tab_estoque[Descrição],SMALL(IF(tab_estoque[Valor em Estoque]=tab_cadastro5[[#This Row],[Valor por item]],ROW(tab_estoque[Valor em Estoque])-8),COUNTIF($D$9:D77,D77))),"")</f>
        <v/>
      </c>
      <c r="D77" s="37" t="str">
        <f>IFERROR(LARGE(tab_estoque[Valor em Estoque],tab_cadastro5[[#This Row],[Ranking]]),"")</f>
        <v/>
      </c>
      <c r="E77" s="38" t="str">
        <f>IF(tab_cadastro5[[#This Row],[Valor por item]]&lt;&gt;"",tab_cadastro5[[#This Row],[Valor por item]]/SUM(tab_cadastro5[Valor por item]),"")</f>
        <v/>
      </c>
      <c r="F77" s="28" t="str">
        <f>IF(tab_cadastro5[[#This Row],[Representatividade]]&lt;&gt;"",tab_cadastro5[[#This Row],[Representatividade]]+F76,"")</f>
        <v/>
      </c>
      <c r="G7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8" spans="2:7" ht="13.5" thickBot="1" x14ac:dyDescent="0.3">
      <c r="B78" s="17"/>
      <c r="C78" s="36" t="str" cm="1">
        <f t="array" ref="C78">IF(tab_cadastro5[[#This Row],[Valor por item]]&lt;&gt;"",INDEX(tab_estoque[Descrição],SMALL(IF(tab_estoque[Valor em Estoque]=tab_cadastro5[[#This Row],[Valor por item]],ROW(tab_estoque[Valor em Estoque])-8),COUNTIF($D$9:D78,D78))),"")</f>
        <v/>
      </c>
      <c r="D78" s="37" t="str">
        <f>IFERROR(LARGE(tab_estoque[Valor em Estoque],tab_cadastro5[[#This Row],[Ranking]]),"")</f>
        <v/>
      </c>
      <c r="E78" s="38" t="str">
        <f>IF(tab_cadastro5[[#This Row],[Valor por item]]&lt;&gt;"",tab_cadastro5[[#This Row],[Valor por item]]/SUM(tab_cadastro5[Valor por item]),"")</f>
        <v/>
      </c>
      <c r="F78" s="28" t="str">
        <f>IF(tab_cadastro5[[#This Row],[Representatividade]]&lt;&gt;"",tab_cadastro5[[#This Row],[Representatividade]]+F77,"")</f>
        <v/>
      </c>
      <c r="G7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9" spans="2:7" ht="13.5" thickBot="1" x14ac:dyDescent="0.3">
      <c r="B79" s="17"/>
      <c r="C79" s="36" t="str" cm="1">
        <f t="array" ref="C79">IF(tab_cadastro5[[#This Row],[Valor por item]]&lt;&gt;"",INDEX(tab_estoque[Descrição],SMALL(IF(tab_estoque[Valor em Estoque]=tab_cadastro5[[#This Row],[Valor por item]],ROW(tab_estoque[Valor em Estoque])-8),COUNTIF($D$9:D79,D79))),"")</f>
        <v/>
      </c>
      <c r="D79" s="37" t="str">
        <f>IFERROR(LARGE(tab_estoque[Valor em Estoque],tab_cadastro5[[#This Row],[Ranking]]),"")</f>
        <v/>
      </c>
      <c r="E79" s="38" t="str">
        <f>IF(tab_cadastro5[[#This Row],[Valor por item]]&lt;&gt;"",tab_cadastro5[[#This Row],[Valor por item]]/SUM(tab_cadastro5[Valor por item]),"")</f>
        <v/>
      </c>
      <c r="F79" s="28" t="str">
        <f>IF(tab_cadastro5[[#This Row],[Representatividade]]&lt;&gt;"",tab_cadastro5[[#This Row],[Representatividade]]+F78,"")</f>
        <v/>
      </c>
      <c r="G7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0" spans="2:7" ht="13.5" thickBot="1" x14ac:dyDescent="0.3">
      <c r="B80" s="17"/>
      <c r="C80" s="36" t="str" cm="1">
        <f t="array" ref="C80">IF(tab_cadastro5[[#This Row],[Valor por item]]&lt;&gt;"",INDEX(tab_estoque[Descrição],SMALL(IF(tab_estoque[Valor em Estoque]=tab_cadastro5[[#This Row],[Valor por item]],ROW(tab_estoque[Valor em Estoque])-8),COUNTIF($D$9:D80,D80))),"")</f>
        <v/>
      </c>
      <c r="D80" s="37" t="str">
        <f>IFERROR(LARGE(tab_estoque[Valor em Estoque],tab_cadastro5[[#This Row],[Ranking]]),"")</f>
        <v/>
      </c>
      <c r="E80" s="38" t="str">
        <f>IF(tab_cadastro5[[#This Row],[Valor por item]]&lt;&gt;"",tab_cadastro5[[#This Row],[Valor por item]]/SUM(tab_cadastro5[Valor por item]),"")</f>
        <v/>
      </c>
      <c r="F80" s="28" t="str">
        <f>IF(tab_cadastro5[[#This Row],[Representatividade]]&lt;&gt;"",tab_cadastro5[[#This Row],[Representatividade]]+F79,"")</f>
        <v/>
      </c>
      <c r="G8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1" spans="2:7" ht="13.5" thickBot="1" x14ac:dyDescent="0.3">
      <c r="B81" s="17"/>
      <c r="C81" s="36" t="str" cm="1">
        <f t="array" ref="C81">IF(tab_cadastro5[[#This Row],[Valor por item]]&lt;&gt;"",INDEX(tab_estoque[Descrição],SMALL(IF(tab_estoque[Valor em Estoque]=tab_cadastro5[[#This Row],[Valor por item]],ROW(tab_estoque[Valor em Estoque])-8),COUNTIF($D$9:D81,D81))),"")</f>
        <v/>
      </c>
      <c r="D81" s="37" t="str">
        <f>IFERROR(LARGE(tab_estoque[Valor em Estoque],tab_cadastro5[[#This Row],[Ranking]]),"")</f>
        <v/>
      </c>
      <c r="E81" s="38" t="str">
        <f>IF(tab_cadastro5[[#This Row],[Valor por item]]&lt;&gt;"",tab_cadastro5[[#This Row],[Valor por item]]/SUM(tab_cadastro5[Valor por item]),"")</f>
        <v/>
      </c>
      <c r="F81" s="28" t="str">
        <f>IF(tab_cadastro5[[#This Row],[Representatividade]]&lt;&gt;"",tab_cadastro5[[#This Row],[Representatividade]]+F80,"")</f>
        <v/>
      </c>
      <c r="G8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2" spans="2:7" ht="13.5" thickBot="1" x14ac:dyDescent="0.3">
      <c r="B82" s="17"/>
      <c r="C82" s="36" t="str" cm="1">
        <f t="array" ref="C82">IF(tab_cadastro5[[#This Row],[Valor por item]]&lt;&gt;"",INDEX(tab_estoque[Descrição],SMALL(IF(tab_estoque[Valor em Estoque]=tab_cadastro5[[#This Row],[Valor por item]],ROW(tab_estoque[Valor em Estoque])-8),COUNTIF($D$9:D82,D82))),"")</f>
        <v/>
      </c>
      <c r="D82" s="37" t="str">
        <f>IFERROR(LARGE(tab_estoque[Valor em Estoque],tab_cadastro5[[#This Row],[Ranking]]),"")</f>
        <v/>
      </c>
      <c r="E82" s="38" t="str">
        <f>IF(tab_cadastro5[[#This Row],[Valor por item]]&lt;&gt;"",tab_cadastro5[[#This Row],[Valor por item]]/SUM(tab_cadastro5[Valor por item]),"")</f>
        <v/>
      </c>
      <c r="F82" s="28" t="str">
        <f>IF(tab_cadastro5[[#This Row],[Representatividade]]&lt;&gt;"",tab_cadastro5[[#This Row],[Representatividade]]+F81,"")</f>
        <v/>
      </c>
      <c r="G8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3" spans="2:7" ht="13.5" thickBot="1" x14ac:dyDescent="0.3">
      <c r="B83" s="17"/>
      <c r="C83" s="36" t="str" cm="1">
        <f t="array" ref="C83">IF(tab_cadastro5[[#This Row],[Valor por item]]&lt;&gt;"",INDEX(tab_estoque[Descrição],SMALL(IF(tab_estoque[Valor em Estoque]=tab_cadastro5[[#This Row],[Valor por item]],ROW(tab_estoque[Valor em Estoque])-8),COUNTIF($D$9:D83,D83))),"")</f>
        <v/>
      </c>
      <c r="D83" s="37" t="str">
        <f>IFERROR(LARGE(tab_estoque[Valor em Estoque],tab_cadastro5[[#This Row],[Ranking]]),"")</f>
        <v/>
      </c>
      <c r="E83" s="38" t="str">
        <f>IF(tab_cadastro5[[#This Row],[Valor por item]]&lt;&gt;"",tab_cadastro5[[#This Row],[Valor por item]]/SUM(tab_cadastro5[Valor por item]),"")</f>
        <v/>
      </c>
      <c r="F83" s="28" t="str">
        <f>IF(tab_cadastro5[[#This Row],[Representatividade]]&lt;&gt;"",tab_cadastro5[[#This Row],[Representatividade]]+F82,"")</f>
        <v/>
      </c>
      <c r="G8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4" spans="2:7" ht="13.5" thickBot="1" x14ac:dyDescent="0.3">
      <c r="B84" s="17"/>
      <c r="C84" s="36" t="str" cm="1">
        <f t="array" ref="C84">IF(tab_cadastro5[[#This Row],[Valor por item]]&lt;&gt;"",INDEX(tab_estoque[Descrição],SMALL(IF(tab_estoque[Valor em Estoque]=tab_cadastro5[[#This Row],[Valor por item]],ROW(tab_estoque[Valor em Estoque])-8),COUNTIF($D$9:D84,D84))),"")</f>
        <v/>
      </c>
      <c r="D84" s="37" t="str">
        <f>IFERROR(LARGE(tab_estoque[Valor em Estoque],tab_cadastro5[[#This Row],[Ranking]]),"")</f>
        <v/>
      </c>
      <c r="E84" s="38" t="str">
        <f>IF(tab_cadastro5[[#This Row],[Valor por item]]&lt;&gt;"",tab_cadastro5[[#This Row],[Valor por item]]/SUM(tab_cadastro5[Valor por item]),"")</f>
        <v/>
      </c>
      <c r="F84" s="28" t="str">
        <f>IF(tab_cadastro5[[#This Row],[Representatividade]]&lt;&gt;"",tab_cadastro5[[#This Row],[Representatividade]]+F83,"")</f>
        <v/>
      </c>
      <c r="G8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5" spans="2:7" ht="13.5" thickBot="1" x14ac:dyDescent="0.3">
      <c r="B85" s="17"/>
      <c r="C85" s="36" t="str" cm="1">
        <f t="array" ref="C85">IF(tab_cadastro5[[#This Row],[Valor por item]]&lt;&gt;"",INDEX(tab_estoque[Descrição],SMALL(IF(tab_estoque[Valor em Estoque]=tab_cadastro5[[#This Row],[Valor por item]],ROW(tab_estoque[Valor em Estoque])-8),COUNTIF($D$9:D85,D85))),"")</f>
        <v/>
      </c>
      <c r="D85" s="37" t="str">
        <f>IFERROR(LARGE(tab_estoque[Valor em Estoque],tab_cadastro5[[#This Row],[Ranking]]),"")</f>
        <v/>
      </c>
      <c r="E85" s="38" t="str">
        <f>IF(tab_cadastro5[[#This Row],[Valor por item]]&lt;&gt;"",tab_cadastro5[[#This Row],[Valor por item]]/SUM(tab_cadastro5[Valor por item]),"")</f>
        <v/>
      </c>
      <c r="F85" s="28" t="str">
        <f>IF(tab_cadastro5[[#This Row],[Representatividade]]&lt;&gt;"",tab_cadastro5[[#This Row],[Representatividade]]+F84,"")</f>
        <v/>
      </c>
      <c r="G8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6" spans="2:7" ht="13.5" thickBot="1" x14ac:dyDescent="0.3">
      <c r="B86" s="17"/>
      <c r="C86" s="36" t="str" cm="1">
        <f t="array" ref="C86">IF(tab_cadastro5[[#This Row],[Valor por item]]&lt;&gt;"",INDEX(tab_estoque[Descrição],SMALL(IF(tab_estoque[Valor em Estoque]=tab_cadastro5[[#This Row],[Valor por item]],ROW(tab_estoque[Valor em Estoque])-8),COUNTIF($D$9:D86,D86))),"")</f>
        <v/>
      </c>
      <c r="D86" s="37" t="str">
        <f>IFERROR(LARGE(tab_estoque[Valor em Estoque],tab_cadastro5[[#This Row],[Ranking]]),"")</f>
        <v/>
      </c>
      <c r="E86" s="38" t="str">
        <f>IF(tab_cadastro5[[#This Row],[Valor por item]]&lt;&gt;"",tab_cadastro5[[#This Row],[Valor por item]]/SUM(tab_cadastro5[Valor por item]),"")</f>
        <v/>
      </c>
      <c r="F86" s="28" t="str">
        <f>IF(tab_cadastro5[[#This Row],[Representatividade]]&lt;&gt;"",tab_cadastro5[[#This Row],[Representatividade]]+F85,"")</f>
        <v/>
      </c>
      <c r="G8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7" spans="2:7" ht="13.5" thickBot="1" x14ac:dyDescent="0.3">
      <c r="B87" s="17"/>
      <c r="C87" s="36" t="str" cm="1">
        <f t="array" ref="C87">IF(tab_cadastro5[[#This Row],[Valor por item]]&lt;&gt;"",INDEX(tab_estoque[Descrição],SMALL(IF(tab_estoque[Valor em Estoque]=tab_cadastro5[[#This Row],[Valor por item]],ROW(tab_estoque[Valor em Estoque])-8),COUNTIF($D$9:D87,D87))),"")</f>
        <v/>
      </c>
      <c r="D87" s="37" t="str">
        <f>IFERROR(LARGE(tab_estoque[Valor em Estoque],tab_cadastro5[[#This Row],[Ranking]]),"")</f>
        <v/>
      </c>
      <c r="E87" s="38" t="str">
        <f>IF(tab_cadastro5[[#This Row],[Valor por item]]&lt;&gt;"",tab_cadastro5[[#This Row],[Valor por item]]/SUM(tab_cadastro5[Valor por item]),"")</f>
        <v/>
      </c>
      <c r="F87" s="28" t="str">
        <f>IF(tab_cadastro5[[#This Row],[Representatividade]]&lt;&gt;"",tab_cadastro5[[#This Row],[Representatividade]]+F86,"")</f>
        <v/>
      </c>
      <c r="G8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8" spans="2:7" ht="13.5" thickBot="1" x14ac:dyDescent="0.3">
      <c r="B88" s="17"/>
      <c r="C88" s="36" t="str" cm="1">
        <f t="array" ref="C88">IF(tab_cadastro5[[#This Row],[Valor por item]]&lt;&gt;"",INDEX(tab_estoque[Descrição],SMALL(IF(tab_estoque[Valor em Estoque]=tab_cadastro5[[#This Row],[Valor por item]],ROW(tab_estoque[Valor em Estoque])-8),COUNTIF($D$9:D88,D88))),"")</f>
        <v/>
      </c>
      <c r="D88" s="37" t="str">
        <f>IFERROR(LARGE(tab_estoque[Valor em Estoque],tab_cadastro5[[#This Row],[Ranking]]),"")</f>
        <v/>
      </c>
      <c r="E88" s="38" t="str">
        <f>IF(tab_cadastro5[[#This Row],[Valor por item]]&lt;&gt;"",tab_cadastro5[[#This Row],[Valor por item]]/SUM(tab_cadastro5[Valor por item]),"")</f>
        <v/>
      </c>
      <c r="F88" s="28" t="str">
        <f>IF(tab_cadastro5[[#This Row],[Representatividade]]&lt;&gt;"",tab_cadastro5[[#This Row],[Representatividade]]+F87,"")</f>
        <v/>
      </c>
      <c r="G8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9" spans="2:7" ht="13.5" thickBot="1" x14ac:dyDescent="0.3">
      <c r="B89" s="17"/>
      <c r="C89" s="36" t="str" cm="1">
        <f t="array" ref="C89">IF(tab_cadastro5[[#This Row],[Valor por item]]&lt;&gt;"",INDEX(tab_estoque[Descrição],SMALL(IF(tab_estoque[Valor em Estoque]=tab_cadastro5[[#This Row],[Valor por item]],ROW(tab_estoque[Valor em Estoque])-8),COUNTIF($D$9:D89,D89))),"")</f>
        <v/>
      </c>
      <c r="D89" s="37" t="str">
        <f>IFERROR(LARGE(tab_estoque[Valor em Estoque],tab_cadastro5[[#This Row],[Ranking]]),"")</f>
        <v/>
      </c>
      <c r="E89" s="38" t="str">
        <f>IF(tab_cadastro5[[#This Row],[Valor por item]]&lt;&gt;"",tab_cadastro5[[#This Row],[Valor por item]]/SUM(tab_cadastro5[Valor por item]),"")</f>
        <v/>
      </c>
      <c r="F89" s="28" t="str">
        <f>IF(tab_cadastro5[[#This Row],[Representatividade]]&lt;&gt;"",tab_cadastro5[[#This Row],[Representatividade]]+F88,"")</f>
        <v/>
      </c>
      <c r="G8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0" spans="2:7" ht="13.5" thickBot="1" x14ac:dyDescent="0.3">
      <c r="B90" s="17"/>
      <c r="C90" s="36" t="str" cm="1">
        <f t="array" ref="C90">IF(tab_cadastro5[[#This Row],[Valor por item]]&lt;&gt;"",INDEX(tab_estoque[Descrição],SMALL(IF(tab_estoque[Valor em Estoque]=tab_cadastro5[[#This Row],[Valor por item]],ROW(tab_estoque[Valor em Estoque])-8),COUNTIF($D$9:D90,D90))),"")</f>
        <v/>
      </c>
      <c r="D90" s="37" t="str">
        <f>IFERROR(LARGE(tab_estoque[Valor em Estoque],tab_cadastro5[[#This Row],[Ranking]]),"")</f>
        <v/>
      </c>
      <c r="E90" s="38" t="str">
        <f>IF(tab_cadastro5[[#This Row],[Valor por item]]&lt;&gt;"",tab_cadastro5[[#This Row],[Valor por item]]/SUM(tab_cadastro5[Valor por item]),"")</f>
        <v/>
      </c>
      <c r="F90" s="28" t="str">
        <f>IF(tab_cadastro5[[#This Row],[Representatividade]]&lt;&gt;"",tab_cadastro5[[#This Row],[Representatividade]]+F89,"")</f>
        <v/>
      </c>
      <c r="G9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1" spans="2:7" ht="13.5" thickBot="1" x14ac:dyDescent="0.3">
      <c r="B91" s="17"/>
      <c r="C91" s="36" t="str" cm="1">
        <f t="array" ref="C91">IF(tab_cadastro5[[#This Row],[Valor por item]]&lt;&gt;"",INDEX(tab_estoque[Descrição],SMALL(IF(tab_estoque[Valor em Estoque]=tab_cadastro5[[#This Row],[Valor por item]],ROW(tab_estoque[Valor em Estoque])-8),COUNTIF($D$9:D91,D91))),"")</f>
        <v/>
      </c>
      <c r="D91" s="37" t="str">
        <f>IFERROR(LARGE(tab_estoque[Valor em Estoque],tab_cadastro5[[#This Row],[Ranking]]),"")</f>
        <v/>
      </c>
      <c r="E91" s="38" t="str">
        <f>IF(tab_cadastro5[[#This Row],[Valor por item]]&lt;&gt;"",tab_cadastro5[[#This Row],[Valor por item]]/SUM(tab_cadastro5[Valor por item]),"")</f>
        <v/>
      </c>
      <c r="F91" s="28" t="str">
        <f>IF(tab_cadastro5[[#This Row],[Representatividade]]&lt;&gt;"",tab_cadastro5[[#This Row],[Representatividade]]+F90,"")</f>
        <v/>
      </c>
      <c r="G9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2" spans="2:7" ht="13.5" thickBot="1" x14ac:dyDescent="0.3">
      <c r="B92" s="17"/>
      <c r="C92" s="36" t="str" cm="1">
        <f t="array" ref="C92">IF(tab_cadastro5[[#This Row],[Valor por item]]&lt;&gt;"",INDEX(tab_estoque[Descrição],SMALL(IF(tab_estoque[Valor em Estoque]=tab_cadastro5[[#This Row],[Valor por item]],ROW(tab_estoque[Valor em Estoque])-8),COUNTIF($D$9:D92,D92))),"")</f>
        <v/>
      </c>
      <c r="D92" s="37" t="str">
        <f>IFERROR(LARGE(tab_estoque[Valor em Estoque],tab_cadastro5[[#This Row],[Ranking]]),"")</f>
        <v/>
      </c>
      <c r="E92" s="38" t="str">
        <f>IF(tab_cadastro5[[#This Row],[Valor por item]]&lt;&gt;"",tab_cadastro5[[#This Row],[Valor por item]]/SUM(tab_cadastro5[Valor por item]),"")</f>
        <v/>
      </c>
      <c r="F92" s="28" t="str">
        <f>IF(tab_cadastro5[[#This Row],[Representatividade]]&lt;&gt;"",tab_cadastro5[[#This Row],[Representatividade]]+F91,"")</f>
        <v/>
      </c>
      <c r="G9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3" spans="2:7" ht="13.5" thickBot="1" x14ac:dyDescent="0.3">
      <c r="B93" s="17"/>
      <c r="C93" s="36" t="str" cm="1">
        <f t="array" ref="C93">IF(tab_cadastro5[[#This Row],[Valor por item]]&lt;&gt;"",INDEX(tab_estoque[Descrição],SMALL(IF(tab_estoque[Valor em Estoque]=tab_cadastro5[[#This Row],[Valor por item]],ROW(tab_estoque[Valor em Estoque])-8),COUNTIF($D$9:D93,D93))),"")</f>
        <v/>
      </c>
      <c r="D93" s="37" t="str">
        <f>IFERROR(LARGE(tab_estoque[Valor em Estoque],tab_cadastro5[[#This Row],[Ranking]]),"")</f>
        <v/>
      </c>
      <c r="E93" s="38" t="str">
        <f>IF(tab_cadastro5[[#This Row],[Valor por item]]&lt;&gt;"",tab_cadastro5[[#This Row],[Valor por item]]/SUM(tab_cadastro5[Valor por item]),"")</f>
        <v/>
      </c>
      <c r="F93" s="28" t="str">
        <f>IF(tab_cadastro5[[#This Row],[Representatividade]]&lt;&gt;"",tab_cadastro5[[#This Row],[Representatividade]]+F92,"")</f>
        <v/>
      </c>
      <c r="G9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4" spans="2:7" ht="13.5" thickBot="1" x14ac:dyDescent="0.3">
      <c r="B94" s="17"/>
      <c r="C94" s="36" t="str" cm="1">
        <f t="array" ref="C94">IF(tab_cadastro5[[#This Row],[Valor por item]]&lt;&gt;"",INDEX(tab_estoque[Descrição],SMALL(IF(tab_estoque[Valor em Estoque]=tab_cadastro5[[#This Row],[Valor por item]],ROW(tab_estoque[Valor em Estoque])-8),COUNTIF($D$9:D94,D94))),"")</f>
        <v/>
      </c>
      <c r="D94" s="37" t="str">
        <f>IFERROR(LARGE(tab_estoque[Valor em Estoque],tab_cadastro5[[#This Row],[Ranking]]),"")</f>
        <v/>
      </c>
      <c r="E94" s="38" t="str">
        <f>IF(tab_cadastro5[[#This Row],[Valor por item]]&lt;&gt;"",tab_cadastro5[[#This Row],[Valor por item]]/SUM(tab_cadastro5[Valor por item]),"")</f>
        <v/>
      </c>
      <c r="F94" s="28" t="str">
        <f>IF(tab_cadastro5[[#This Row],[Representatividade]]&lt;&gt;"",tab_cadastro5[[#This Row],[Representatividade]]+F93,"")</f>
        <v/>
      </c>
      <c r="G9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5" spans="2:7" ht="13.5" thickBot="1" x14ac:dyDescent="0.3">
      <c r="B95" s="17"/>
      <c r="C95" s="36" t="str" cm="1">
        <f t="array" ref="C95">IF(tab_cadastro5[[#This Row],[Valor por item]]&lt;&gt;"",INDEX(tab_estoque[Descrição],SMALL(IF(tab_estoque[Valor em Estoque]=tab_cadastro5[[#This Row],[Valor por item]],ROW(tab_estoque[Valor em Estoque])-8),COUNTIF($D$9:D95,D95))),"")</f>
        <v/>
      </c>
      <c r="D95" s="37" t="str">
        <f>IFERROR(LARGE(tab_estoque[Valor em Estoque],tab_cadastro5[[#This Row],[Ranking]]),"")</f>
        <v/>
      </c>
      <c r="E95" s="38" t="str">
        <f>IF(tab_cadastro5[[#This Row],[Valor por item]]&lt;&gt;"",tab_cadastro5[[#This Row],[Valor por item]]/SUM(tab_cadastro5[Valor por item]),"")</f>
        <v/>
      </c>
      <c r="F95" s="28" t="str">
        <f>IF(tab_cadastro5[[#This Row],[Representatividade]]&lt;&gt;"",tab_cadastro5[[#This Row],[Representatividade]]+F94,"")</f>
        <v/>
      </c>
      <c r="G9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6" spans="2:7" ht="13.5" thickBot="1" x14ac:dyDescent="0.3">
      <c r="B96" s="17"/>
      <c r="C96" s="36" t="str" cm="1">
        <f t="array" ref="C96">IF(tab_cadastro5[[#This Row],[Valor por item]]&lt;&gt;"",INDEX(tab_estoque[Descrição],SMALL(IF(tab_estoque[Valor em Estoque]=tab_cadastro5[[#This Row],[Valor por item]],ROW(tab_estoque[Valor em Estoque])-8),COUNTIF($D$9:D96,D96))),"")</f>
        <v/>
      </c>
      <c r="D96" s="37" t="str">
        <f>IFERROR(LARGE(tab_estoque[Valor em Estoque],tab_cadastro5[[#This Row],[Ranking]]),"")</f>
        <v/>
      </c>
      <c r="E96" s="38" t="str">
        <f>IF(tab_cadastro5[[#This Row],[Valor por item]]&lt;&gt;"",tab_cadastro5[[#This Row],[Valor por item]]/SUM(tab_cadastro5[Valor por item]),"")</f>
        <v/>
      </c>
      <c r="F96" s="28" t="str">
        <f>IF(tab_cadastro5[[#This Row],[Representatividade]]&lt;&gt;"",tab_cadastro5[[#This Row],[Representatividade]]+F95,"")</f>
        <v/>
      </c>
      <c r="G9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7" spans="2:7" ht="13.5" thickBot="1" x14ac:dyDescent="0.3">
      <c r="B97" s="17"/>
      <c r="C97" s="36" t="str" cm="1">
        <f t="array" ref="C97">IF(tab_cadastro5[[#This Row],[Valor por item]]&lt;&gt;"",INDEX(tab_estoque[Descrição],SMALL(IF(tab_estoque[Valor em Estoque]=tab_cadastro5[[#This Row],[Valor por item]],ROW(tab_estoque[Valor em Estoque])-8),COUNTIF($D$9:D97,D97))),"")</f>
        <v/>
      </c>
      <c r="D97" s="37" t="str">
        <f>IFERROR(LARGE(tab_estoque[Valor em Estoque],tab_cadastro5[[#This Row],[Ranking]]),"")</f>
        <v/>
      </c>
      <c r="E97" s="38" t="str">
        <f>IF(tab_cadastro5[[#This Row],[Valor por item]]&lt;&gt;"",tab_cadastro5[[#This Row],[Valor por item]]/SUM(tab_cadastro5[Valor por item]),"")</f>
        <v/>
      </c>
      <c r="F97" s="28" t="str">
        <f>IF(tab_cadastro5[[#This Row],[Representatividade]]&lt;&gt;"",tab_cadastro5[[#This Row],[Representatividade]]+F96,"")</f>
        <v/>
      </c>
      <c r="G9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8" spans="2:7" ht="13.5" thickBot="1" x14ac:dyDescent="0.3">
      <c r="B98" s="17"/>
      <c r="C98" s="36" t="str" cm="1">
        <f t="array" ref="C98">IF(tab_cadastro5[[#This Row],[Valor por item]]&lt;&gt;"",INDEX(tab_estoque[Descrição],SMALL(IF(tab_estoque[Valor em Estoque]=tab_cadastro5[[#This Row],[Valor por item]],ROW(tab_estoque[Valor em Estoque])-8),COUNTIF($D$9:D98,D98))),"")</f>
        <v/>
      </c>
      <c r="D98" s="37" t="str">
        <f>IFERROR(LARGE(tab_estoque[Valor em Estoque],tab_cadastro5[[#This Row],[Ranking]]),"")</f>
        <v/>
      </c>
      <c r="E98" s="38" t="str">
        <f>IF(tab_cadastro5[[#This Row],[Valor por item]]&lt;&gt;"",tab_cadastro5[[#This Row],[Valor por item]]/SUM(tab_cadastro5[Valor por item]),"")</f>
        <v/>
      </c>
      <c r="F98" s="28" t="str">
        <f>IF(tab_cadastro5[[#This Row],[Representatividade]]&lt;&gt;"",tab_cadastro5[[#This Row],[Representatividade]]+F97,"")</f>
        <v/>
      </c>
      <c r="G9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9" spans="2:7" ht="13.5" thickBot="1" x14ac:dyDescent="0.3">
      <c r="B99" s="17"/>
      <c r="C99" s="36" t="str" cm="1">
        <f t="array" ref="C99">IF(tab_cadastro5[[#This Row],[Valor por item]]&lt;&gt;"",INDEX(tab_estoque[Descrição],SMALL(IF(tab_estoque[Valor em Estoque]=tab_cadastro5[[#This Row],[Valor por item]],ROW(tab_estoque[Valor em Estoque])-8),COUNTIF($D$9:D99,D99))),"")</f>
        <v/>
      </c>
      <c r="D99" s="37" t="str">
        <f>IFERROR(LARGE(tab_estoque[Valor em Estoque],tab_cadastro5[[#This Row],[Ranking]]),"")</f>
        <v/>
      </c>
      <c r="E99" s="38" t="str">
        <f>IF(tab_cadastro5[[#This Row],[Valor por item]]&lt;&gt;"",tab_cadastro5[[#This Row],[Valor por item]]/SUM(tab_cadastro5[Valor por item]),"")</f>
        <v/>
      </c>
      <c r="F99" s="28" t="str">
        <f>IF(tab_cadastro5[[#This Row],[Representatividade]]&lt;&gt;"",tab_cadastro5[[#This Row],[Representatividade]]+F98,"")</f>
        <v/>
      </c>
      <c r="G9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0" spans="2:7" ht="13.5" thickBot="1" x14ac:dyDescent="0.3">
      <c r="B100" s="17"/>
      <c r="C100" s="36" t="str" cm="1">
        <f t="array" ref="C100">IF(tab_cadastro5[[#This Row],[Valor por item]]&lt;&gt;"",INDEX(tab_estoque[Descrição],SMALL(IF(tab_estoque[Valor em Estoque]=tab_cadastro5[[#This Row],[Valor por item]],ROW(tab_estoque[Valor em Estoque])-8),COUNTIF($D$9:D100,D100))),"")</f>
        <v/>
      </c>
      <c r="D100" s="37" t="str">
        <f>IFERROR(LARGE(tab_estoque[Valor em Estoque],tab_cadastro5[[#This Row],[Ranking]]),"")</f>
        <v/>
      </c>
      <c r="E100" s="38" t="str">
        <f>IF(tab_cadastro5[[#This Row],[Valor por item]]&lt;&gt;"",tab_cadastro5[[#This Row],[Valor por item]]/SUM(tab_cadastro5[Valor por item]),"")</f>
        <v/>
      </c>
      <c r="F100" s="28" t="str">
        <f>IF(tab_cadastro5[[#This Row],[Representatividade]]&lt;&gt;"",tab_cadastro5[[#This Row],[Representatividade]]+F99,"")</f>
        <v/>
      </c>
      <c r="G10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1" spans="2:7" ht="13.5" thickBot="1" x14ac:dyDescent="0.3">
      <c r="B101" s="17"/>
      <c r="C101" s="36" t="str" cm="1">
        <f t="array" ref="C101">IF(tab_cadastro5[[#This Row],[Valor por item]]&lt;&gt;"",INDEX(tab_estoque[Descrição],SMALL(IF(tab_estoque[Valor em Estoque]=tab_cadastro5[[#This Row],[Valor por item]],ROW(tab_estoque[Valor em Estoque])-8),COUNTIF($D$9:D101,D101))),"")</f>
        <v/>
      </c>
      <c r="D101" s="37" t="str">
        <f>IFERROR(LARGE(tab_estoque[Valor em Estoque],tab_cadastro5[[#This Row],[Ranking]]),"")</f>
        <v/>
      </c>
      <c r="E101" s="38" t="str">
        <f>IF(tab_cadastro5[[#This Row],[Valor por item]]&lt;&gt;"",tab_cadastro5[[#This Row],[Valor por item]]/SUM(tab_cadastro5[Valor por item]),"")</f>
        <v/>
      </c>
      <c r="F101" s="28" t="str">
        <f>IF(tab_cadastro5[[#This Row],[Representatividade]]&lt;&gt;"",tab_cadastro5[[#This Row],[Representatividade]]+F100,"")</f>
        <v/>
      </c>
      <c r="G10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2" spans="2:7" ht="13.5" thickBot="1" x14ac:dyDescent="0.3">
      <c r="B102" s="17"/>
      <c r="C102" s="36" t="str" cm="1">
        <f t="array" ref="C102">IF(tab_cadastro5[[#This Row],[Valor por item]]&lt;&gt;"",INDEX(tab_estoque[Descrição],SMALL(IF(tab_estoque[Valor em Estoque]=tab_cadastro5[[#This Row],[Valor por item]],ROW(tab_estoque[Valor em Estoque])-8),COUNTIF($D$9:D102,D102))),"")</f>
        <v/>
      </c>
      <c r="D102" s="37" t="str">
        <f>IFERROR(LARGE(tab_estoque[Valor em Estoque],tab_cadastro5[[#This Row],[Ranking]]),"")</f>
        <v/>
      </c>
      <c r="E102" s="38" t="str">
        <f>IF(tab_cadastro5[[#This Row],[Valor por item]]&lt;&gt;"",tab_cadastro5[[#This Row],[Valor por item]]/SUM(tab_cadastro5[Valor por item]),"")</f>
        <v/>
      </c>
      <c r="F102" s="28" t="str">
        <f>IF(tab_cadastro5[[#This Row],[Representatividade]]&lt;&gt;"",tab_cadastro5[[#This Row],[Representatividade]]+F101,"")</f>
        <v/>
      </c>
      <c r="G10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3" spans="2:7" ht="13.5" thickBot="1" x14ac:dyDescent="0.3">
      <c r="B103" s="17"/>
      <c r="C103" s="36" t="str" cm="1">
        <f t="array" ref="C103">IF(tab_cadastro5[[#This Row],[Valor por item]]&lt;&gt;"",INDEX(tab_estoque[Descrição],SMALL(IF(tab_estoque[Valor em Estoque]=tab_cadastro5[[#This Row],[Valor por item]],ROW(tab_estoque[Valor em Estoque])-8),COUNTIF($D$9:D103,D103))),"")</f>
        <v/>
      </c>
      <c r="D103" s="37" t="str">
        <f>IFERROR(LARGE(tab_estoque[Valor em Estoque],tab_cadastro5[[#This Row],[Ranking]]),"")</f>
        <v/>
      </c>
      <c r="E103" s="38" t="str">
        <f>IF(tab_cadastro5[[#This Row],[Valor por item]]&lt;&gt;"",tab_cadastro5[[#This Row],[Valor por item]]/SUM(tab_cadastro5[Valor por item]),"")</f>
        <v/>
      </c>
      <c r="F103" s="28" t="str">
        <f>IF(tab_cadastro5[[#This Row],[Representatividade]]&lt;&gt;"",tab_cadastro5[[#This Row],[Representatividade]]+F102,"")</f>
        <v/>
      </c>
      <c r="G10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4" spans="2:7" ht="13.5" thickBot="1" x14ac:dyDescent="0.3">
      <c r="B104" s="17"/>
      <c r="C104" s="36" t="str" cm="1">
        <f t="array" ref="C104">IF(tab_cadastro5[[#This Row],[Valor por item]]&lt;&gt;"",INDEX(tab_estoque[Descrição],SMALL(IF(tab_estoque[Valor em Estoque]=tab_cadastro5[[#This Row],[Valor por item]],ROW(tab_estoque[Valor em Estoque])-8),COUNTIF($D$9:D104,D104))),"")</f>
        <v/>
      </c>
      <c r="D104" s="37" t="str">
        <f>IFERROR(LARGE(tab_estoque[Valor em Estoque],tab_cadastro5[[#This Row],[Ranking]]),"")</f>
        <v/>
      </c>
      <c r="E104" s="38" t="str">
        <f>IF(tab_cadastro5[[#This Row],[Valor por item]]&lt;&gt;"",tab_cadastro5[[#This Row],[Valor por item]]/SUM(tab_cadastro5[Valor por item]),"")</f>
        <v/>
      </c>
      <c r="F104" s="28" t="str">
        <f>IF(tab_cadastro5[[#This Row],[Representatividade]]&lt;&gt;"",tab_cadastro5[[#This Row],[Representatividade]]+F103,"")</f>
        <v/>
      </c>
      <c r="G10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5" spans="2:7" ht="13.5" thickBot="1" x14ac:dyDescent="0.3">
      <c r="B105" s="17"/>
      <c r="C105" s="36" t="str" cm="1">
        <f t="array" ref="C105">IF(tab_cadastro5[[#This Row],[Valor por item]]&lt;&gt;"",INDEX(tab_estoque[Descrição],SMALL(IF(tab_estoque[Valor em Estoque]=tab_cadastro5[[#This Row],[Valor por item]],ROW(tab_estoque[Valor em Estoque])-8),COUNTIF($D$9:D105,D105))),"")</f>
        <v/>
      </c>
      <c r="D105" s="37" t="str">
        <f>IFERROR(LARGE(tab_estoque[Valor em Estoque],tab_cadastro5[[#This Row],[Ranking]]),"")</f>
        <v/>
      </c>
      <c r="E105" s="38" t="str">
        <f>IF(tab_cadastro5[[#This Row],[Valor por item]]&lt;&gt;"",tab_cadastro5[[#This Row],[Valor por item]]/SUM(tab_cadastro5[Valor por item]),"")</f>
        <v/>
      </c>
      <c r="F105" s="28" t="str">
        <f>IF(tab_cadastro5[[#This Row],[Representatividade]]&lt;&gt;"",tab_cadastro5[[#This Row],[Representatividade]]+F104,"")</f>
        <v/>
      </c>
      <c r="G10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6" spans="2:7" ht="13.5" thickBot="1" x14ac:dyDescent="0.3">
      <c r="B106" s="17"/>
      <c r="C106" s="36" t="str" cm="1">
        <f t="array" ref="C106">IF(tab_cadastro5[[#This Row],[Valor por item]]&lt;&gt;"",INDEX(tab_estoque[Descrição],SMALL(IF(tab_estoque[Valor em Estoque]=tab_cadastro5[[#This Row],[Valor por item]],ROW(tab_estoque[Valor em Estoque])-8),COUNTIF($D$9:D106,D106))),"")</f>
        <v/>
      </c>
      <c r="D106" s="37" t="str">
        <f>IFERROR(LARGE(tab_estoque[Valor em Estoque],tab_cadastro5[[#This Row],[Ranking]]),"")</f>
        <v/>
      </c>
      <c r="E106" s="38" t="str">
        <f>IF(tab_cadastro5[[#This Row],[Valor por item]]&lt;&gt;"",tab_cadastro5[[#This Row],[Valor por item]]/SUM(tab_cadastro5[Valor por item]),"")</f>
        <v/>
      </c>
      <c r="F106" s="28" t="str">
        <f>IF(tab_cadastro5[[#This Row],[Representatividade]]&lt;&gt;"",tab_cadastro5[[#This Row],[Representatividade]]+F105,"")</f>
        <v/>
      </c>
      <c r="G10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7" spans="2:7" ht="13.5" thickBot="1" x14ac:dyDescent="0.3">
      <c r="B107" s="17"/>
      <c r="C107" s="36" t="str" cm="1">
        <f t="array" ref="C107">IF(tab_cadastro5[[#This Row],[Valor por item]]&lt;&gt;"",INDEX(tab_estoque[Descrição],SMALL(IF(tab_estoque[Valor em Estoque]=tab_cadastro5[[#This Row],[Valor por item]],ROW(tab_estoque[Valor em Estoque])-8),COUNTIF($D$9:D107,D107))),"")</f>
        <v/>
      </c>
      <c r="D107" s="37" t="str">
        <f>IFERROR(LARGE(tab_estoque[Valor em Estoque],tab_cadastro5[[#This Row],[Ranking]]),"")</f>
        <v/>
      </c>
      <c r="E107" s="38" t="str">
        <f>IF(tab_cadastro5[[#This Row],[Valor por item]]&lt;&gt;"",tab_cadastro5[[#This Row],[Valor por item]]/SUM(tab_cadastro5[Valor por item]),"")</f>
        <v/>
      </c>
      <c r="F107" s="28" t="str">
        <f>IF(tab_cadastro5[[#This Row],[Representatividade]]&lt;&gt;"",tab_cadastro5[[#This Row],[Representatividade]]+F106,"")</f>
        <v/>
      </c>
      <c r="G10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8" spans="2:7" ht="13.5" thickBot="1" x14ac:dyDescent="0.3">
      <c r="B108" s="17"/>
      <c r="C108" s="36" t="str" cm="1">
        <f t="array" ref="C108">IF(tab_cadastro5[[#This Row],[Valor por item]]&lt;&gt;"",INDEX(tab_estoque[Descrição],SMALL(IF(tab_estoque[Valor em Estoque]=tab_cadastro5[[#This Row],[Valor por item]],ROW(tab_estoque[Valor em Estoque])-8),COUNTIF($D$9:D108,D108))),"")</f>
        <v/>
      </c>
      <c r="D108" s="37" t="str">
        <f>IFERROR(LARGE(tab_estoque[Valor em Estoque],tab_cadastro5[[#This Row],[Ranking]]),"")</f>
        <v/>
      </c>
      <c r="E108" s="38" t="str">
        <f>IF(tab_cadastro5[[#This Row],[Valor por item]]&lt;&gt;"",tab_cadastro5[[#This Row],[Valor por item]]/SUM(tab_cadastro5[Valor por item]),"")</f>
        <v/>
      </c>
      <c r="F108" s="28" t="str">
        <f>IF(tab_cadastro5[[#This Row],[Representatividade]]&lt;&gt;"",tab_cadastro5[[#This Row],[Representatividade]]+F107,"")</f>
        <v/>
      </c>
      <c r="G10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9" spans="2:7" ht="13.5" thickBot="1" x14ac:dyDescent="0.3">
      <c r="B109" s="17"/>
      <c r="C109" s="36" t="str" cm="1">
        <f t="array" ref="C109">IF(tab_cadastro5[[#This Row],[Valor por item]]&lt;&gt;"",INDEX(tab_estoque[Descrição],SMALL(IF(tab_estoque[Valor em Estoque]=tab_cadastro5[[#This Row],[Valor por item]],ROW(tab_estoque[Valor em Estoque])-8),COUNTIF($D$9:D109,D109))),"")</f>
        <v/>
      </c>
      <c r="D109" s="37" t="str">
        <f>IFERROR(LARGE(tab_estoque[Valor em Estoque],tab_cadastro5[[#This Row],[Ranking]]),"")</f>
        <v/>
      </c>
      <c r="E109" s="38" t="str">
        <f>IF(tab_cadastro5[[#This Row],[Valor por item]]&lt;&gt;"",tab_cadastro5[[#This Row],[Valor por item]]/SUM(tab_cadastro5[Valor por item]),"")</f>
        <v/>
      </c>
      <c r="F109" s="28" t="str">
        <f>IF(tab_cadastro5[[#This Row],[Representatividade]]&lt;&gt;"",tab_cadastro5[[#This Row],[Representatividade]]+F108,"")</f>
        <v/>
      </c>
      <c r="G10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10" spans="2:7" ht="13.5" thickBot="1" x14ac:dyDescent="0.3">
      <c r="B110" s="17"/>
      <c r="C110" s="36" t="str" cm="1">
        <f t="array" ref="C110">IF(tab_cadastro5[[#This Row],[Valor por item]]&lt;&gt;"",INDEX(tab_estoque[Descrição],SMALL(IF(tab_estoque[Valor em Estoque]=tab_cadastro5[[#This Row],[Valor por item]],ROW(tab_estoque[Valor em Estoque])-8),COUNTIF($D$9:D110,D110))),"")</f>
        <v/>
      </c>
      <c r="D110" s="37" t="str">
        <f>IFERROR(LARGE(tab_estoque[Valor em Estoque],tab_cadastro5[[#This Row],[Ranking]]),"")</f>
        <v/>
      </c>
      <c r="E110" s="38" t="str">
        <f>IF(tab_cadastro5[[#This Row],[Valor por item]]&lt;&gt;"",tab_cadastro5[[#This Row],[Valor por item]]/SUM(tab_cadastro5[Valor por item]),"")</f>
        <v/>
      </c>
      <c r="F110" s="28" t="str">
        <f>IF(tab_cadastro5[[#This Row],[Representatividade]]&lt;&gt;"",tab_cadastro5[[#This Row],[Representatividade]]+F109,"")</f>
        <v/>
      </c>
      <c r="G11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11" spans="2:7" ht="13.5" thickBot="1" x14ac:dyDescent="0.3">
      <c r="B111" s="17"/>
      <c r="C111" s="36" t="str" cm="1">
        <f t="array" ref="C111">IF(tab_cadastro5[[#This Row],[Valor por item]]&lt;&gt;"",INDEX(tab_estoque[Descrição],SMALL(IF(tab_estoque[Valor em Estoque]=tab_cadastro5[[#This Row],[Valor por item]],ROW(tab_estoque[Valor em Estoque])-8),COUNTIF($D$9:D111,D111))),"")</f>
        <v/>
      </c>
      <c r="D111" s="37" t="str">
        <f>IFERROR(LARGE(tab_estoque[Valor em Estoque],tab_cadastro5[[#This Row],[Ranking]]),"")</f>
        <v/>
      </c>
      <c r="E111" s="38" t="str">
        <f>IF(tab_cadastro5[[#This Row],[Valor por item]]&lt;&gt;"",tab_cadastro5[[#This Row],[Valor por item]]/SUM(tab_cadastro5[Valor por item]),"")</f>
        <v/>
      </c>
      <c r="F111" s="28" t="str">
        <f>IF(tab_cadastro5[[#This Row],[Representatividade]]&lt;&gt;"",tab_cadastro5[[#This Row],[Representatividade]]+F110,"")</f>
        <v/>
      </c>
      <c r="G11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12" spans="2:7" ht="13.5" thickBot="1" x14ac:dyDescent="0.3">
      <c r="B112" s="17"/>
      <c r="C112" s="36" t="str" cm="1">
        <f t="array" ref="C112">IF(tab_cadastro5[[#This Row],[Valor por item]]&lt;&gt;"",INDEX(tab_estoque[Descrição],SMALL(IF(tab_estoque[Valor em Estoque]=tab_cadastro5[[#This Row],[Valor por item]],ROW(tab_estoque[Valor em Estoque])-8),COUNTIF($D$9:D112,D112))),"")</f>
        <v/>
      </c>
      <c r="D112" s="37" t="str">
        <f>IFERROR(LARGE(tab_estoque[Valor em Estoque],tab_cadastro5[[#This Row],[Ranking]]),"")</f>
        <v/>
      </c>
      <c r="E112" s="38" t="str">
        <f>IF(tab_cadastro5[[#This Row],[Valor por item]]&lt;&gt;"",tab_cadastro5[[#This Row],[Valor por item]]/SUM(tab_cadastro5[Valor por item]),"")</f>
        <v/>
      </c>
      <c r="F112" s="28" t="str">
        <f>IF(tab_cadastro5[[#This Row],[Representatividade]]&lt;&gt;"",tab_cadastro5[[#This Row],[Representatividade]]+F111,"")</f>
        <v/>
      </c>
      <c r="G11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13" spans="2:7" ht="13.5" thickBot="1" x14ac:dyDescent="0.3">
      <c r="B113" s="17"/>
      <c r="C113" s="36" t="str" cm="1">
        <f t="array" ref="C113">IF(tab_cadastro5[[#This Row],[Valor por item]]&lt;&gt;"",INDEX(tab_estoque[Descrição],SMALL(IF(tab_estoque[Valor em Estoque]=tab_cadastro5[[#This Row],[Valor por item]],ROW(tab_estoque[Valor em Estoque])-8),COUNTIF($D$9:D113,D113))),"")</f>
        <v/>
      </c>
      <c r="D113" s="37" t="str">
        <f>IFERROR(LARGE(tab_estoque[Valor em Estoque],tab_cadastro5[[#This Row],[Ranking]]),"")</f>
        <v/>
      </c>
      <c r="E113" s="38" t="str">
        <f>IF(tab_cadastro5[[#This Row],[Valor por item]]&lt;&gt;"",tab_cadastro5[[#This Row],[Valor por item]]/SUM(tab_cadastro5[Valor por item]),"")</f>
        <v/>
      </c>
      <c r="F113" s="28" t="str">
        <f>IF(tab_cadastro5[[#This Row],[Representatividade]]&lt;&gt;"",tab_cadastro5[[#This Row],[Representatividade]]+F112,"")</f>
        <v/>
      </c>
      <c r="G11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14" spans="2:7" ht="13.5" thickBot="1" x14ac:dyDescent="0.3">
      <c r="B114" s="17"/>
      <c r="C114" s="36" t="str" cm="1">
        <f t="array" ref="C114">IF(tab_cadastro5[[#This Row],[Valor por item]]&lt;&gt;"",INDEX(tab_estoque[Descrição],SMALL(IF(tab_estoque[Valor em Estoque]=tab_cadastro5[[#This Row],[Valor por item]],ROW(tab_estoque[Valor em Estoque])-8),COUNTIF($D$9:D114,D114))),"")</f>
        <v/>
      </c>
      <c r="D114" s="37" t="str">
        <f>IFERROR(LARGE(tab_estoque[Valor em Estoque],tab_cadastro5[[#This Row],[Ranking]]),"")</f>
        <v/>
      </c>
      <c r="E114" s="38" t="str">
        <f>IF(tab_cadastro5[[#This Row],[Valor por item]]&lt;&gt;"",tab_cadastro5[[#This Row],[Valor por item]]/SUM(tab_cadastro5[Valor por item]),"")</f>
        <v/>
      </c>
      <c r="F114" s="28" t="str">
        <f>IF(tab_cadastro5[[#This Row],[Representatividade]]&lt;&gt;"",tab_cadastro5[[#This Row],[Representatividade]]+F113,"")</f>
        <v/>
      </c>
      <c r="G11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15" spans="2:7" ht="13.5" thickBot="1" x14ac:dyDescent="0.3">
      <c r="B115" s="17"/>
      <c r="C115" s="36" t="str" cm="1">
        <f t="array" ref="C115">IF(tab_cadastro5[[#This Row],[Valor por item]]&lt;&gt;"",INDEX(tab_estoque[Descrição],SMALL(IF(tab_estoque[Valor em Estoque]=tab_cadastro5[[#This Row],[Valor por item]],ROW(tab_estoque[Valor em Estoque])-8),COUNTIF($D$9:D115,D115))),"")</f>
        <v/>
      </c>
      <c r="D115" s="37" t="str">
        <f>IFERROR(LARGE(tab_estoque[Valor em Estoque],tab_cadastro5[[#This Row],[Ranking]]),"")</f>
        <v/>
      </c>
      <c r="E115" s="38" t="str">
        <f>IF(tab_cadastro5[[#This Row],[Valor por item]]&lt;&gt;"",tab_cadastro5[[#This Row],[Valor por item]]/SUM(tab_cadastro5[Valor por item]),"")</f>
        <v/>
      </c>
      <c r="F115" s="28" t="str">
        <f>IF(tab_cadastro5[[#This Row],[Representatividade]]&lt;&gt;"",tab_cadastro5[[#This Row],[Representatividade]]+F114,"")</f>
        <v/>
      </c>
      <c r="G11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16" spans="2:7" ht="13.5" thickBot="1" x14ac:dyDescent="0.3">
      <c r="B116" s="17"/>
      <c r="C116" s="36" t="str" cm="1">
        <f t="array" ref="C116">IF(tab_cadastro5[[#This Row],[Valor por item]]&lt;&gt;"",INDEX(tab_estoque[Descrição],SMALL(IF(tab_estoque[Valor em Estoque]=tab_cadastro5[[#This Row],[Valor por item]],ROW(tab_estoque[Valor em Estoque])-8),COUNTIF($D$9:D116,D116))),"")</f>
        <v/>
      </c>
      <c r="D116" s="37" t="str">
        <f>IFERROR(LARGE(tab_estoque[Valor em Estoque],tab_cadastro5[[#This Row],[Ranking]]),"")</f>
        <v/>
      </c>
      <c r="E116" s="38" t="str">
        <f>IF(tab_cadastro5[[#This Row],[Valor por item]]&lt;&gt;"",tab_cadastro5[[#This Row],[Valor por item]]/SUM(tab_cadastro5[Valor por item]),"")</f>
        <v/>
      </c>
      <c r="F116" s="28" t="str">
        <f>IF(tab_cadastro5[[#This Row],[Representatividade]]&lt;&gt;"",tab_cadastro5[[#This Row],[Representatividade]]+F115,"")</f>
        <v/>
      </c>
      <c r="G11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17" spans="2:7" ht="13.5" thickBot="1" x14ac:dyDescent="0.3">
      <c r="B117" s="17"/>
      <c r="C117" s="36" t="str" cm="1">
        <f t="array" ref="C117">IF(tab_cadastro5[[#This Row],[Valor por item]]&lt;&gt;"",INDEX(tab_estoque[Descrição],SMALL(IF(tab_estoque[Valor em Estoque]=tab_cadastro5[[#This Row],[Valor por item]],ROW(tab_estoque[Valor em Estoque])-8),COUNTIF($D$9:D117,D117))),"")</f>
        <v/>
      </c>
      <c r="D117" s="37" t="str">
        <f>IFERROR(LARGE(tab_estoque[Valor em Estoque],tab_cadastro5[[#This Row],[Ranking]]),"")</f>
        <v/>
      </c>
      <c r="E117" s="38" t="str">
        <f>IF(tab_cadastro5[[#This Row],[Valor por item]]&lt;&gt;"",tab_cadastro5[[#This Row],[Valor por item]]/SUM(tab_cadastro5[Valor por item]),"")</f>
        <v/>
      </c>
      <c r="F117" s="28" t="str">
        <f>IF(tab_cadastro5[[#This Row],[Representatividade]]&lt;&gt;"",tab_cadastro5[[#This Row],[Representatividade]]+F116,"")</f>
        <v/>
      </c>
      <c r="G11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18" spans="2:7" ht="13.5" thickBot="1" x14ac:dyDescent="0.3">
      <c r="B118" s="17"/>
      <c r="C118" s="36" t="str" cm="1">
        <f t="array" ref="C118">IF(tab_cadastro5[[#This Row],[Valor por item]]&lt;&gt;"",INDEX(tab_estoque[Descrição],SMALL(IF(tab_estoque[Valor em Estoque]=tab_cadastro5[[#This Row],[Valor por item]],ROW(tab_estoque[Valor em Estoque])-8),COUNTIF($D$9:D118,D118))),"")</f>
        <v/>
      </c>
      <c r="D118" s="37" t="str">
        <f>IFERROR(LARGE(tab_estoque[Valor em Estoque],tab_cadastro5[[#This Row],[Ranking]]),"")</f>
        <v/>
      </c>
      <c r="E118" s="38" t="str">
        <f>IF(tab_cadastro5[[#This Row],[Valor por item]]&lt;&gt;"",tab_cadastro5[[#This Row],[Valor por item]]/SUM(tab_cadastro5[Valor por item]),"")</f>
        <v/>
      </c>
      <c r="F118" s="28" t="str">
        <f>IF(tab_cadastro5[[#This Row],[Representatividade]]&lt;&gt;"",tab_cadastro5[[#This Row],[Representatividade]]+F117,"")</f>
        <v/>
      </c>
      <c r="G11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19" spans="2:7" ht="13.5" thickBot="1" x14ac:dyDescent="0.3">
      <c r="B119" s="17"/>
      <c r="C119" s="36" t="str" cm="1">
        <f t="array" ref="C119">IF(tab_cadastro5[[#This Row],[Valor por item]]&lt;&gt;"",INDEX(tab_estoque[Descrição],SMALL(IF(tab_estoque[Valor em Estoque]=tab_cadastro5[[#This Row],[Valor por item]],ROW(tab_estoque[Valor em Estoque])-8),COUNTIF($D$9:D119,D119))),"")</f>
        <v/>
      </c>
      <c r="D119" s="37" t="str">
        <f>IFERROR(LARGE(tab_estoque[Valor em Estoque],tab_cadastro5[[#This Row],[Ranking]]),"")</f>
        <v/>
      </c>
      <c r="E119" s="38" t="str">
        <f>IF(tab_cadastro5[[#This Row],[Valor por item]]&lt;&gt;"",tab_cadastro5[[#This Row],[Valor por item]]/SUM(tab_cadastro5[Valor por item]),"")</f>
        <v/>
      </c>
      <c r="F119" s="28" t="str">
        <f>IF(tab_cadastro5[[#This Row],[Representatividade]]&lt;&gt;"",tab_cadastro5[[#This Row],[Representatividade]]+F118,"")</f>
        <v/>
      </c>
      <c r="G11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20" spans="2:7" ht="13.5" thickBot="1" x14ac:dyDescent="0.3">
      <c r="B120" s="17"/>
      <c r="C120" s="36" t="str" cm="1">
        <f t="array" ref="C120">IF(tab_cadastro5[[#This Row],[Valor por item]]&lt;&gt;"",INDEX(tab_estoque[Descrição],SMALL(IF(tab_estoque[Valor em Estoque]=tab_cadastro5[[#This Row],[Valor por item]],ROW(tab_estoque[Valor em Estoque])-8),COUNTIF($D$9:D120,D120))),"")</f>
        <v/>
      </c>
      <c r="D120" s="37" t="str">
        <f>IFERROR(LARGE(tab_estoque[Valor em Estoque],tab_cadastro5[[#This Row],[Ranking]]),"")</f>
        <v/>
      </c>
      <c r="E120" s="38" t="str">
        <f>IF(tab_cadastro5[[#This Row],[Valor por item]]&lt;&gt;"",tab_cadastro5[[#This Row],[Valor por item]]/SUM(tab_cadastro5[Valor por item]),"")</f>
        <v/>
      </c>
      <c r="F120" s="28" t="str">
        <f>IF(tab_cadastro5[[#This Row],[Representatividade]]&lt;&gt;"",tab_cadastro5[[#This Row],[Representatividade]]+F119,"")</f>
        <v/>
      </c>
      <c r="G12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21" spans="2:7" ht="13.5" thickBot="1" x14ac:dyDescent="0.3">
      <c r="B121" s="17"/>
      <c r="C121" s="36" t="str" cm="1">
        <f t="array" ref="C121">IF(tab_cadastro5[[#This Row],[Valor por item]]&lt;&gt;"",INDEX(tab_estoque[Descrição],SMALL(IF(tab_estoque[Valor em Estoque]=tab_cadastro5[[#This Row],[Valor por item]],ROW(tab_estoque[Valor em Estoque])-8),COUNTIF($D$9:D121,D121))),"")</f>
        <v/>
      </c>
      <c r="D121" s="37" t="str">
        <f>IFERROR(LARGE(tab_estoque[Valor em Estoque],tab_cadastro5[[#This Row],[Ranking]]),"")</f>
        <v/>
      </c>
      <c r="E121" s="38" t="str">
        <f>IF(tab_cadastro5[[#This Row],[Valor por item]]&lt;&gt;"",tab_cadastro5[[#This Row],[Valor por item]]/SUM(tab_cadastro5[Valor por item]),"")</f>
        <v/>
      </c>
      <c r="F121" s="28" t="str">
        <f>IF(tab_cadastro5[[#This Row],[Representatividade]]&lt;&gt;"",tab_cadastro5[[#This Row],[Representatividade]]+F120,"")</f>
        <v/>
      </c>
      <c r="G12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22" spans="2:7" ht="13.5" thickBot="1" x14ac:dyDescent="0.3">
      <c r="B122" s="17"/>
      <c r="C122" s="36" t="str" cm="1">
        <f t="array" ref="C122">IF(tab_cadastro5[[#This Row],[Valor por item]]&lt;&gt;"",INDEX(tab_estoque[Descrição],SMALL(IF(tab_estoque[Valor em Estoque]=tab_cadastro5[[#This Row],[Valor por item]],ROW(tab_estoque[Valor em Estoque])-8),COUNTIF($D$9:D122,D122))),"")</f>
        <v/>
      </c>
      <c r="D122" s="37" t="str">
        <f>IFERROR(LARGE(tab_estoque[Valor em Estoque],tab_cadastro5[[#This Row],[Ranking]]),"")</f>
        <v/>
      </c>
      <c r="E122" s="38" t="str">
        <f>IF(tab_cadastro5[[#This Row],[Valor por item]]&lt;&gt;"",tab_cadastro5[[#This Row],[Valor por item]]/SUM(tab_cadastro5[Valor por item]),"")</f>
        <v/>
      </c>
      <c r="F122" s="28" t="str">
        <f>IF(tab_cadastro5[[#This Row],[Representatividade]]&lt;&gt;"",tab_cadastro5[[#This Row],[Representatividade]]+F121,"")</f>
        <v/>
      </c>
      <c r="G12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23" spans="2:7" ht="13.5" thickBot="1" x14ac:dyDescent="0.3">
      <c r="B123" s="17"/>
      <c r="C123" s="36" t="str" cm="1">
        <f t="array" ref="C123">IF(tab_cadastro5[[#This Row],[Valor por item]]&lt;&gt;"",INDEX(tab_estoque[Descrição],SMALL(IF(tab_estoque[Valor em Estoque]=tab_cadastro5[[#This Row],[Valor por item]],ROW(tab_estoque[Valor em Estoque])-8),COUNTIF($D$9:D123,D123))),"")</f>
        <v/>
      </c>
      <c r="D123" s="37" t="str">
        <f>IFERROR(LARGE(tab_estoque[Valor em Estoque],tab_cadastro5[[#This Row],[Ranking]]),"")</f>
        <v/>
      </c>
      <c r="E123" s="38" t="str">
        <f>IF(tab_cadastro5[[#This Row],[Valor por item]]&lt;&gt;"",tab_cadastro5[[#This Row],[Valor por item]]/SUM(tab_cadastro5[Valor por item]),"")</f>
        <v/>
      </c>
      <c r="F123" s="28" t="str">
        <f>IF(tab_cadastro5[[#This Row],[Representatividade]]&lt;&gt;"",tab_cadastro5[[#This Row],[Representatividade]]+F122,"")</f>
        <v/>
      </c>
      <c r="G12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24" spans="2:7" ht="13.5" thickBot="1" x14ac:dyDescent="0.3">
      <c r="B124" s="17"/>
      <c r="C124" s="36" t="str" cm="1">
        <f t="array" ref="C124">IF(tab_cadastro5[[#This Row],[Valor por item]]&lt;&gt;"",INDEX(tab_estoque[Descrição],SMALL(IF(tab_estoque[Valor em Estoque]=tab_cadastro5[[#This Row],[Valor por item]],ROW(tab_estoque[Valor em Estoque])-8),COUNTIF($D$9:D124,D124))),"")</f>
        <v/>
      </c>
      <c r="D124" s="37" t="str">
        <f>IFERROR(LARGE(tab_estoque[Valor em Estoque],tab_cadastro5[[#This Row],[Ranking]]),"")</f>
        <v/>
      </c>
      <c r="E124" s="38" t="str">
        <f>IF(tab_cadastro5[[#This Row],[Valor por item]]&lt;&gt;"",tab_cadastro5[[#This Row],[Valor por item]]/SUM(tab_cadastro5[Valor por item]),"")</f>
        <v/>
      </c>
      <c r="F124" s="28" t="str">
        <f>IF(tab_cadastro5[[#This Row],[Representatividade]]&lt;&gt;"",tab_cadastro5[[#This Row],[Representatividade]]+F123,"")</f>
        <v/>
      </c>
      <c r="G12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25" spans="2:7" ht="13.5" thickBot="1" x14ac:dyDescent="0.3">
      <c r="B125" s="17"/>
      <c r="C125" s="36" t="str" cm="1">
        <f t="array" ref="C125">IF(tab_cadastro5[[#This Row],[Valor por item]]&lt;&gt;"",INDEX(tab_estoque[Descrição],SMALL(IF(tab_estoque[Valor em Estoque]=tab_cadastro5[[#This Row],[Valor por item]],ROW(tab_estoque[Valor em Estoque])-8),COUNTIF($D$9:D125,D125))),"")</f>
        <v/>
      </c>
      <c r="D125" s="37" t="str">
        <f>IFERROR(LARGE(tab_estoque[Valor em Estoque],tab_cadastro5[[#This Row],[Ranking]]),"")</f>
        <v/>
      </c>
      <c r="E125" s="38" t="str">
        <f>IF(tab_cadastro5[[#This Row],[Valor por item]]&lt;&gt;"",tab_cadastro5[[#This Row],[Valor por item]]/SUM(tab_cadastro5[Valor por item]),"")</f>
        <v/>
      </c>
      <c r="F125" s="28" t="str">
        <f>IF(tab_cadastro5[[#This Row],[Representatividade]]&lt;&gt;"",tab_cadastro5[[#This Row],[Representatividade]]+F124,"")</f>
        <v/>
      </c>
      <c r="G12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26" spans="2:7" ht="13.5" thickBot="1" x14ac:dyDescent="0.3">
      <c r="B126" s="17"/>
      <c r="C126" s="36" t="str" cm="1">
        <f t="array" ref="C126">IF(tab_cadastro5[[#This Row],[Valor por item]]&lt;&gt;"",INDEX(tab_estoque[Descrição],SMALL(IF(tab_estoque[Valor em Estoque]=tab_cadastro5[[#This Row],[Valor por item]],ROW(tab_estoque[Valor em Estoque])-8),COUNTIF($D$9:D126,D126))),"")</f>
        <v/>
      </c>
      <c r="D126" s="37" t="str">
        <f>IFERROR(LARGE(tab_estoque[Valor em Estoque],tab_cadastro5[[#This Row],[Ranking]]),"")</f>
        <v/>
      </c>
      <c r="E126" s="38" t="str">
        <f>IF(tab_cadastro5[[#This Row],[Valor por item]]&lt;&gt;"",tab_cadastro5[[#This Row],[Valor por item]]/SUM(tab_cadastro5[Valor por item]),"")</f>
        <v/>
      </c>
      <c r="F126" s="28" t="str">
        <f>IF(tab_cadastro5[[#This Row],[Representatividade]]&lt;&gt;"",tab_cadastro5[[#This Row],[Representatividade]]+F125,"")</f>
        <v/>
      </c>
      <c r="G12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27" spans="2:7" ht="13.5" thickBot="1" x14ac:dyDescent="0.3">
      <c r="B127" s="17"/>
      <c r="C127" s="36" t="str" cm="1">
        <f t="array" ref="C127">IF(tab_cadastro5[[#This Row],[Valor por item]]&lt;&gt;"",INDEX(tab_estoque[Descrição],SMALL(IF(tab_estoque[Valor em Estoque]=tab_cadastro5[[#This Row],[Valor por item]],ROW(tab_estoque[Valor em Estoque])-8),COUNTIF($D$9:D127,D127))),"")</f>
        <v/>
      </c>
      <c r="D127" s="37" t="str">
        <f>IFERROR(LARGE(tab_estoque[Valor em Estoque],tab_cadastro5[[#This Row],[Ranking]]),"")</f>
        <v/>
      </c>
      <c r="E127" s="38" t="str">
        <f>IF(tab_cadastro5[[#This Row],[Valor por item]]&lt;&gt;"",tab_cadastro5[[#This Row],[Valor por item]]/SUM(tab_cadastro5[Valor por item]),"")</f>
        <v/>
      </c>
      <c r="F127" s="28" t="str">
        <f>IF(tab_cadastro5[[#This Row],[Representatividade]]&lt;&gt;"",tab_cadastro5[[#This Row],[Representatividade]]+F126,"")</f>
        <v/>
      </c>
      <c r="G12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28" spans="2:7" ht="13.5" thickBot="1" x14ac:dyDescent="0.3">
      <c r="B128" s="17"/>
      <c r="C128" s="36" t="str" cm="1">
        <f t="array" ref="C128">IF(tab_cadastro5[[#This Row],[Valor por item]]&lt;&gt;"",INDEX(tab_estoque[Descrição],SMALL(IF(tab_estoque[Valor em Estoque]=tab_cadastro5[[#This Row],[Valor por item]],ROW(tab_estoque[Valor em Estoque])-8),COUNTIF($D$9:D128,D128))),"")</f>
        <v/>
      </c>
      <c r="D128" s="37" t="str">
        <f>IFERROR(LARGE(tab_estoque[Valor em Estoque],tab_cadastro5[[#This Row],[Ranking]]),"")</f>
        <v/>
      </c>
      <c r="E128" s="38" t="str">
        <f>IF(tab_cadastro5[[#This Row],[Valor por item]]&lt;&gt;"",tab_cadastro5[[#This Row],[Valor por item]]/SUM(tab_cadastro5[Valor por item]),"")</f>
        <v/>
      </c>
      <c r="F128" s="28" t="str">
        <f>IF(tab_cadastro5[[#This Row],[Representatividade]]&lt;&gt;"",tab_cadastro5[[#This Row],[Representatividade]]+F127,"")</f>
        <v/>
      </c>
      <c r="G12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29" spans="2:7" ht="13.5" thickBot="1" x14ac:dyDescent="0.3">
      <c r="B129" s="17"/>
      <c r="C129" s="36" t="str" cm="1">
        <f t="array" ref="C129">IF(tab_cadastro5[[#This Row],[Valor por item]]&lt;&gt;"",INDEX(tab_estoque[Descrição],SMALL(IF(tab_estoque[Valor em Estoque]=tab_cadastro5[[#This Row],[Valor por item]],ROW(tab_estoque[Valor em Estoque])-8),COUNTIF($D$9:D129,D129))),"")</f>
        <v/>
      </c>
      <c r="D129" s="37" t="str">
        <f>IFERROR(LARGE(tab_estoque[Valor em Estoque],tab_cadastro5[[#This Row],[Ranking]]),"")</f>
        <v/>
      </c>
      <c r="E129" s="38" t="str">
        <f>IF(tab_cadastro5[[#This Row],[Valor por item]]&lt;&gt;"",tab_cadastro5[[#This Row],[Valor por item]]/SUM(tab_cadastro5[Valor por item]),"")</f>
        <v/>
      </c>
      <c r="F129" s="28" t="str">
        <f>IF(tab_cadastro5[[#This Row],[Representatividade]]&lt;&gt;"",tab_cadastro5[[#This Row],[Representatividade]]+F128,"")</f>
        <v/>
      </c>
      <c r="G12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30" spans="2:7" ht="13.5" thickBot="1" x14ac:dyDescent="0.3">
      <c r="B130" s="17"/>
      <c r="C130" s="36" t="str" cm="1">
        <f t="array" ref="C130">IF(tab_cadastro5[[#This Row],[Valor por item]]&lt;&gt;"",INDEX(tab_estoque[Descrição],SMALL(IF(tab_estoque[Valor em Estoque]=tab_cadastro5[[#This Row],[Valor por item]],ROW(tab_estoque[Valor em Estoque])-8),COUNTIF($D$9:D130,D130))),"")</f>
        <v/>
      </c>
      <c r="D130" s="37" t="str">
        <f>IFERROR(LARGE(tab_estoque[Valor em Estoque],tab_cadastro5[[#This Row],[Ranking]]),"")</f>
        <v/>
      </c>
      <c r="E130" s="38" t="str">
        <f>IF(tab_cadastro5[[#This Row],[Valor por item]]&lt;&gt;"",tab_cadastro5[[#This Row],[Valor por item]]/SUM(tab_cadastro5[Valor por item]),"")</f>
        <v/>
      </c>
      <c r="F130" s="28" t="str">
        <f>IF(tab_cadastro5[[#This Row],[Representatividade]]&lt;&gt;"",tab_cadastro5[[#This Row],[Representatividade]]+F129,"")</f>
        <v/>
      </c>
      <c r="G13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31" spans="2:7" ht="13.5" thickBot="1" x14ac:dyDescent="0.3">
      <c r="B131" s="17"/>
      <c r="C131" s="36" t="str" cm="1">
        <f t="array" ref="C131">IF(tab_cadastro5[[#This Row],[Valor por item]]&lt;&gt;"",INDEX(tab_estoque[Descrição],SMALL(IF(tab_estoque[Valor em Estoque]=tab_cadastro5[[#This Row],[Valor por item]],ROW(tab_estoque[Valor em Estoque])-8),COUNTIF($D$9:D131,D131))),"")</f>
        <v/>
      </c>
      <c r="D131" s="37" t="str">
        <f>IFERROR(LARGE(tab_estoque[Valor em Estoque],tab_cadastro5[[#This Row],[Ranking]]),"")</f>
        <v/>
      </c>
      <c r="E131" s="38" t="str">
        <f>IF(tab_cadastro5[[#This Row],[Valor por item]]&lt;&gt;"",tab_cadastro5[[#This Row],[Valor por item]]/SUM(tab_cadastro5[Valor por item]),"")</f>
        <v/>
      </c>
      <c r="F131" s="28" t="str">
        <f>IF(tab_cadastro5[[#This Row],[Representatividade]]&lt;&gt;"",tab_cadastro5[[#This Row],[Representatividade]]+F130,"")</f>
        <v/>
      </c>
      <c r="G13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32" spans="2:7" ht="13.5" thickBot="1" x14ac:dyDescent="0.3">
      <c r="B132" s="17"/>
      <c r="C132" s="36" t="str" cm="1">
        <f t="array" ref="C132">IF(tab_cadastro5[[#This Row],[Valor por item]]&lt;&gt;"",INDEX(tab_estoque[Descrição],SMALL(IF(tab_estoque[Valor em Estoque]=tab_cadastro5[[#This Row],[Valor por item]],ROW(tab_estoque[Valor em Estoque])-8),COUNTIF($D$9:D132,D132))),"")</f>
        <v/>
      </c>
      <c r="D132" s="37" t="str">
        <f>IFERROR(LARGE(tab_estoque[Valor em Estoque],tab_cadastro5[[#This Row],[Ranking]]),"")</f>
        <v/>
      </c>
      <c r="E132" s="38" t="str">
        <f>IF(tab_cadastro5[[#This Row],[Valor por item]]&lt;&gt;"",tab_cadastro5[[#This Row],[Valor por item]]/SUM(tab_cadastro5[Valor por item]),"")</f>
        <v/>
      </c>
      <c r="F132" s="28" t="str">
        <f>IF(tab_cadastro5[[#This Row],[Representatividade]]&lt;&gt;"",tab_cadastro5[[#This Row],[Representatividade]]+F131,"")</f>
        <v/>
      </c>
      <c r="G13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33" spans="2:7" ht="13.5" thickBot="1" x14ac:dyDescent="0.3">
      <c r="B133" s="17"/>
      <c r="C133" s="36" t="str" cm="1">
        <f t="array" ref="C133">IF(tab_cadastro5[[#This Row],[Valor por item]]&lt;&gt;"",INDEX(tab_estoque[Descrição],SMALL(IF(tab_estoque[Valor em Estoque]=tab_cadastro5[[#This Row],[Valor por item]],ROW(tab_estoque[Valor em Estoque])-8),COUNTIF($D$9:D133,D133))),"")</f>
        <v/>
      </c>
      <c r="D133" s="37" t="str">
        <f>IFERROR(LARGE(tab_estoque[Valor em Estoque],tab_cadastro5[[#This Row],[Ranking]]),"")</f>
        <v/>
      </c>
      <c r="E133" s="38" t="str">
        <f>IF(tab_cadastro5[[#This Row],[Valor por item]]&lt;&gt;"",tab_cadastro5[[#This Row],[Valor por item]]/SUM(tab_cadastro5[Valor por item]),"")</f>
        <v/>
      </c>
      <c r="F133" s="28" t="str">
        <f>IF(tab_cadastro5[[#This Row],[Representatividade]]&lt;&gt;"",tab_cadastro5[[#This Row],[Representatividade]]+F132,"")</f>
        <v/>
      </c>
      <c r="G13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34" spans="2:7" ht="13.5" thickBot="1" x14ac:dyDescent="0.3">
      <c r="B134" s="17"/>
      <c r="C134" s="36" t="str" cm="1">
        <f t="array" ref="C134">IF(tab_cadastro5[[#This Row],[Valor por item]]&lt;&gt;"",INDEX(tab_estoque[Descrição],SMALL(IF(tab_estoque[Valor em Estoque]=tab_cadastro5[[#This Row],[Valor por item]],ROW(tab_estoque[Valor em Estoque])-8),COUNTIF($D$9:D134,D134))),"")</f>
        <v/>
      </c>
      <c r="D134" s="37" t="str">
        <f>IFERROR(LARGE(tab_estoque[Valor em Estoque],tab_cadastro5[[#This Row],[Ranking]]),"")</f>
        <v/>
      </c>
      <c r="E134" s="38" t="str">
        <f>IF(tab_cadastro5[[#This Row],[Valor por item]]&lt;&gt;"",tab_cadastro5[[#This Row],[Valor por item]]/SUM(tab_cadastro5[Valor por item]),"")</f>
        <v/>
      </c>
      <c r="F134" s="28" t="str">
        <f>IF(tab_cadastro5[[#This Row],[Representatividade]]&lt;&gt;"",tab_cadastro5[[#This Row],[Representatividade]]+F133,"")</f>
        <v/>
      </c>
      <c r="G13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35" spans="2:7" ht="13.5" thickBot="1" x14ac:dyDescent="0.3">
      <c r="B135" s="17"/>
      <c r="C135" s="36" t="str" cm="1">
        <f t="array" ref="C135">IF(tab_cadastro5[[#This Row],[Valor por item]]&lt;&gt;"",INDEX(tab_estoque[Descrição],SMALL(IF(tab_estoque[Valor em Estoque]=tab_cadastro5[[#This Row],[Valor por item]],ROW(tab_estoque[Valor em Estoque])-8),COUNTIF($D$9:D135,D135))),"")</f>
        <v/>
      </c>
      <c r="D135" s="37" t="str">
        <f>IFERROR(LARGE(tab_estoque[Valor em Estoque],tab_cadastro5[[#This Row],[Ranking]]),"")</f>
        <v/>
      </c>
      <c r="E135" s="38" t="str">
        <f>IF(tab_cadastro5[[#This Row],[Valor por item]]&lt;&gt;"",tab_cadastro5[[#This Row],[Valor por item]]/SUM(tab_cadastro5[Valor por item]),"")</f>
        <v/>
      </c>
      <c r="F135" s="28" t="str">
        <f>IF(tab_cadastro5[[#This Row],[Representatividade]]&lt;&gt;"",tab_cadastro5[[#This Row],[Representatividade]]+F134,"")</f>
        <v/>
      </c>
      <c r="G13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36" spans="2:7" ht="13.5" thickBot="1" x14ac:dyDescent="0.3">
      <c r="B136" s="17"/>
      <c r="C136" s="36" t="str" cm="1">
        <f t="array" ref="C136">IF(tab_cadastro5[[#This Row],[Valor por item]]&lt;&gt;"",INDEX(tab_estoque[Descrição],SMALL(IF(tab_estoque[Valor em Estoque]=tab_cadastro5[[#This Row],[Valor por item]],ROW(tab_estoque[Valor em Estoque])-8),COUNTIF($D$9:D136,D136))),"")</f>
        <v/>
      </c>
      <c r="D136" s="37" t="str">
        <f>IFERROR(LARGE(tab_estoque[Valor em Estoque],tab_cadastro5[[#This Row],[Ranking]]),"")</f>
        <v/>
      </c>
      <c r="E136" s="38" t="str">
        <f>IF(tab_cadastro5[[#This Row],[Valor por item]]&lt;&gt;"",tab_cadastro5[[#This Row],[Valor por item]]/SUM(tab_cadastro5[Valor por item]),"")</f>
        <v/>
      </c>
      <c r="F136" s="28" t="str">
        <f>IF(tab_cadastro5[[#This Row],[Representatividade]]&lt;&gt;"",tab_cadastro5[[#This Row],[Representatividade]]+F135,"")</f>
        <v/>
      </c>
      <c r="G13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37" spans="2:7" ht="13.5" thickBot="1" x14ac:dyDescent="0.3">
      <c r="B137" s="17"/>
      <c r="C137" s="36" t="str" cm="1">
        <f t="array" ref="C137">IF(tab_cadastro5[[#This Row],[Valor por item]]&lt;&gt;"",INDEX(tab_estoque[Descrição],SMALL(IF(tab_estoque[Valor em Estoque]=tab_cadastro5[[#This Row],[Valor por item]],ROW(tab_estoque[Valor em Estoque])-8),COUNTIF($D$9:D137,D137))),"")</f>
        <v/>
      </c>
      <c r="D137" s="37" t="str">
        <f>IFERROR(LARGE(tab_estoque[Valor em Estoque],tab_cadastro5[[#This Row],[Ranking]]),"")</f>
        <v/>
      </c>
      <c r="E137" s="38" t="str">
        <f>IF(tab_cadastro5[[#This Row],[Valor por item]]&lt;&gt;"",tab_cadastro5[[#This Row],[Valor por item]]/SUM(tab_cadastro5[Valor por item]),"")</f>
        <v/>
      </c>
      <c r="F137" s="28" t="str">
        <f>IF(tab_cadastro5[[#This Row],[Representatividade]]&lt;&gt;"",tab_cadastro5[[#This Row],[Representatividade]]+F136,"")</f>
        <v/>
      </c>
      <c r="G13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38" spans="2:7" ht="13.5" thickBot="1" x14ac:dyDescent="0.3">
      <c r="B138" s="17"/>
      <c r="C138" s="36" t="str" cm="1">
        <f t="array" ref="C138">IF(tab_cadastro5[[#This Row],[Valor por item]]&lt;&gt;"",INDEX(tab_estoque[Descrição],SMALL(IF(tab_estoque[Valor em Estoque]=tab_cadastro5[[#This Row],[Valor por item]],ROW(tab_estoque[Valor em Estoque])-8),COUNTIF($D$9:D138,D138))),"")</f>
        <v/>
      </c>
      <c r="D138" s="37" t="str">
        <f>IFERROR(LARGE(tab_estoque[Valor em Estoque],tab_cadastro5[[#This Row],[Ranking]]),"")</f>
        <v/>
      </c>
      <c r="E138" s="38" t="str">
        <f>IF(tab_cadastro5[[#This Row],[Valor por item]]&lt;&gt;"",tab_cadastro5[[#This Row],[Valor por item]]/SUM(tab_cadastro5[Valor por item]),"")</f>
        <v/>
      </c>
      <c r="F138" s="28" t="str">
        <f>IF(tab_cadastro5[[#This Row],[Representatividade]]&lt;&gt;"",tab_cadastro5[[#This Row],[Representatividade]]+F137,"")</f>
        <v/>
      </c>
      <c r="G13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39" spans="2:7" ht="13.5" thickBot="1" x14ac:dyDescent="0.3">
      <c r="B139" s="17"/>
      <c r="C139" s="36" t="str" cm="1">
        <f t="array" ref="C139">IF(tab_cadastro5[[#This Row],[Valor por item]]&lt;&gt;"",INDEX(tab_estoque[Descrição],SMALL(IF(tab_estoque[Valor em Estoque]=tab_cadastro5[[#This Row],[Valor por item]],ROW(tab_estoque[Valor em Estoque])-8),COUNTIF($D$9:D139,D139))),"")</f>
        <v/>
      </c>
      <c r="D139" s="37" t="str">
        <f>IFERROR(LARGE(tab_estoque[Valor em Estoque],tab_cadastro5[[#This Row],[Ranking]]),"")</f>
        <v/>
      </c>
      <c r="E139" s="38" t="str">
        <f>IF(tab_cadastro5[[#This Row],[Valor por item]]&lt;&gt;"",tab_cadastro5[[#This Row],[Valor por item]]/SUM(tab_cadastro5[Valor por item]),"")</f>
        <v/>
      </c>
      <c r="F139" s="28" t="str">
        <f>IF(tab_cadastro5[[#This Row],[Representatividade]]&lt;&gt;"",tab_cadastro5[[#This Row],[Representatividade]]+F138,"")</f>
        <v/>
      </c>
      <c r="G13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40" spans="2:7" ht="13.5" thickBot="1" x14ac:dyDescent="0.3">
      <c r="B140" s="17"/>
      <c r="C140" s="36" t="str" cm="1">
        <f t="array" ref="C140">IF(tab_cadastro5[[#This Row],[Valor por item]]&lt;&gt;"",INDEX(tab_estoque[Descrição],SMALL(IF(tab_estoque[Valor em Estoque]=tab_cadastro5[[#This Row],[Valor por item]],ROW(tab_estoque[Valor em Estoque])-8),COUNTIF($D$9:D140,D140))),"")</f>
        <v/>
      </c>
      <c r="D140" s="37" t="str">
        <f>IFERROR(LARGE(tab_estoque[Valor em Estoque],tab_cadastro5[[#This Row],[Ranking]]),"")</f>
        <v/>
      </c>
      <c r="E140" s="38" t="str">
        <f>IF(tab_cadastro5[[#This Row],[Valor por item]]&lt;&gt;"",tab_cadastro5[[#This Row],[Valor por item]]/SUM(tab_cadastro5[Valor por item]),"")</f>
        <v/>
      </c>
      <c r="F140" s="28" t="str">
        <f>IF(tab_cadastro5[[#This Row],[Representatividade]]&lt;&gt;"",tab_cadastro5[[#This Row],[Representatividade]]+F139,"")</f>
        <v/>
      </c>
      <c r="G14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41" spans="2:7" ht="13.5" thickBot="1" x14ac:dyDescent="0.3">
      <c r="B141" s="17"/>
      <c r="C141" s="36" t="str" cm="1">
        <f t="array" ref="C141">IF(tab_cadastro5[[#This Row],[Valor por item]]&lt;&gt;"",INDEX(tab_estoque[Descrição],SMALL(IF(tab_estoque[Valor em Estoque]=tab_cadastro5[[#This Row],[Valor por item]],ROW(tab_estoque[Valor em Estoque])-8),COUNTIF($D$9:D141,D141))),"")</f>
        <v/>
      </c>
      <c r="D141" s="37" t="str">
        <f>IFERROR(LARGE(tab_estoque[Valor em Estoque],tab_cadastro5[[#This Row],[Ranking]]),"")</f>
        <v/>
      </c>
      <c r="E141" s="38" t="str">
        <f>IF(tab_cadastro5[[#This Row],[Valor por item]]&lt;&gt;"",tab_cadastro5[[#This Row],[Valor por item]]/SUM(tab_cadastro5[Valor por item]),"")</f>
        <v/>
      </c>
      <c r="F141" s="28" t="str">
        <f>IF(tab_cadastro5[[#This Row],[Representatividade]]&lt;&gt;"",tab_cadastro5[[#This Row],[Representatividade]]+F140,"")</f>
        <v/>
      </c>
      <c r="G14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42" spans="2:7" ht="13.5" thickBot="1" x14ac:dyDescent="0.3">
      <c r="B142" s="17"/>
      <c r="C142" s="36" t="str" cm="1">
        <f t="array" ref="C142">IF(tab_cadastro5[[#This Row],[Valor por item]]&lt;&gt;"",INDEX(tab_estoque[Descrição],SMALL(IF(tab_estoque[Valor em Estoque]=tab_cadastro5[[#This Row],[Valor por item]],ROW(tab_estoque[Valor em Estoque])-8),COUNTIF($D$9:D142,D142))),"")</f>
        <v/>
      </c>
      <c r="D142" s="37" t="str">
        <f>IFERROR(LARGE(tab_estoque[Valor em Estoque],tab_cadastro5[[#This Row],[Ranking]]),"")</f>
        <v/>
      </c>
      <c r="E142" s="38" t="str">
        <f>IF(tab_cadastro5[[#This Row],[Valor por item]]&lt;&gt;"",tab_cadastro5[[#This Row],[Valor por item]]/SUM(tab_cadastro5[Valor por item]),"")</f>
        <v/>
      </c>
      <c r="F142" s="28" t="str">
        <f>IF(tab_cadastro5[[#This Row],[Representatividade]]&lt;&gt;"",tab_cadastro5[[#This Row],[Representatividade]]+F141,"")</f>
        <v/>
      </c>
      <c r="G14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43" spans="2:7" ht="13.5" thickBot="1" x14ac:dyDescent="0.3">
      <c r="B143" s="17"/>
      <c r="C143" s="36" t="str" cm="1">
        <f t="array" ref="C143">IF(tab_cadastro5[[#This Row],[Valor por item]]&lt;&gt;"",INDEX(tab_estoque[Descrição],SMALL(IF(tab_estoque[Valor em Estoque]=tab_cadastro5[[#This Row],[Valor por item]],ROW(tab_estoque[Valor em Estoque])-8),COUNTIF($D$9:D143,D143))),"")</f>
        <v/>
      </c>
      <c r="D143" s="37" t="str">
        <f>IFERROR(LARGE(tab_estoque[Valor em Estoque],tab_cadastro5[[#This Row],[Ranking]]),"")</f>
        <v/>
      </c>
      <c r="E143" s="38" t="str">
        <f>IF(tab_cadastro5[[#This Row],[Valor por item]]&lt;&gt;"",tab_cadastro5[[#This Row],[Valor por item]]/SUM(tab_cadastro5[Valor por item]),"")</f>
        <v/>
      </c>
      <c r="F143" s="28" t="str">
        <f>IF(tab_cadastro5[[#This Row],[Representatividade]]&lt;&gt;"",tab_cadastro5[[#This Row],[Representatividade]]+F142,"")</f>
        <v/>
      </c>
      <c r="G14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44" spans="2:7" ht="13.5" thickBot="1" x14ac:dyDescent="0.3">
      <c r="B144" s="17"/>
      <c r="C144" s="36" t="str" cm="1">
        <f t="array" ref="C144">IF(tab_cadastro5[[#This Row],[Valor por item]]&lt;&gt;"",INDEX(tab_estoque[Descrição],SMALL(IF(tab_estoque[Valor em Estoque]=tab_cadastro5[[#This Row],[Valor por item]],ROW(tab_estoque[Valor em Estoque])-8),COUNTIF($D$9:D144,D144))),"")</f>
        <v/>
      </c>
      <c r="D144" s="37" t="str">
        <f>IFERROR(LARGE(tab_estoque[Valor em Estoque],tab_cadastro5[[#This Row],[Ranking]]),"")</f>
        <v/>
      </c>
      <c r="E144" s="38" t="str">
        <f>IF(tab_cadastro5[[#This Row],[Valor por item]]&lt;&gt;"",tab_cadastro5[[#This Row],[Valor por item]]/SUM(tab_cadastro5[Valor por item]),"")</f>
        <v/>
      </c>
      <c r="F144" s="28" t="str">
        <f>IF(tab_cadastro5[[#This Row],[Representatividade]]&lt;&gt;"",tab_cadastro5[[#This Row],[Representatividade]]+F143,"")</f>
        <v/>
      </c>
      <c r="G14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45" spans="2:7" ht="13.5" thickBot="1" x14ac:dyDescent="0.3">
      <c r="B145" s="17"/>
      <c r="C145" s="36" t="str" cm="1">
        <f t="array" ref="C145">IF(tab_cadastro5[[#This Row],[Valor por item]]&lt;&gt;"",INDEX(tab_estoque[Descrição],SMALL(IF(tab_estoque[Valor em Estoque]=tab_cadastro5[[#This Row],[Valor por item]],ROW(tab_estoque[Valor em Estoque])-8),COUNTIF($D$9:D145,D145))),"")</f>
        <v/>
      </c>
      <c r="D145" s="37" t="str">
        <f>IFERROR(LARGE(tab_estoque[Valor em Estoque],tab_cadastro5[[#This Row],[Ranking]]),"")</f>
        <v/>
      </c>
      <c r="E145" s="38" t="str">
        <f>IF(tab_cadastro5[[#This Row],[Valor por item]]&lt;&gt;"",tab_cadastro5[[#This Row],[Valor por item]]/SUM(tab_cadastro5[Valor por item]),"")</f>
        <v/>
      </c>
      <c r="F145" s="28" t="str">
        <f>IF(tab_cadastro5[[#This Row],[Representatividade]]&lt;&gt;"",tab_cadastro5[[#This Row],[Representatividade]]+F144,"")</f>
        <v/>
      </c>
      <c r="G14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46" spans="2:7" ht="13.5" thickBot="1" x14ac:dyDescent="0.3">
      <c r="B146" s="17"/>
      <c r="C146" s="36" t="str" cm="1">
        <f t="array" ref="C146">IF(tab_cadastro5[[#This Row],[Valor por item]]&lt;&gt;"",INDEX(tab_estoque[Descrição],SMALL(IF(tab_estoque[Valor em Estoque]=tab_cadastro5[[#This Row],[Valor por item]],ROW(tab_estoque[Valor em Estoque])-8),COUNTIF($D$9:D146,D146))),"")</f>
        <v/>
      </c>
      <c r="D146" s="37" t="str">
        <f>IFERROR(LARGE(tab_estoque[Valor em Estoque],tab_cadastro5[[#This Row],[Ranking]]),"")</f>
        <v/>
      </c>
      <c r="E146" s="38" t="str">
        <f>IF(tab_cadastro5[[#This Row],[Valor por item]]&lt;&gt;"",tab_cadastro5[[#This Row],[Valor por item]]/SUM(tab_cadastro5[Valor por item]),"")</f>
        <v/>
      </c>
      <c r="F146" s="28" t="str">
        <f>IF(tab_cadastro5[[#This Row],[Representatividade]]&lt;&gt;"",tab_cadastro5[[#This Row],[Representatividade]]+F145,"")</f>
        <v/>
      </c>
      <c r="G14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47" spans="2:7" ht="13.5" thickBot="1" x14ac:dyDescent="0.3">
      <c r="B147" s="17"/>
      <c r="C147" s="36" t="str" cm="1">
        <f t="array" ref="C147">IF(tab_cadastro5[[#This Row],[Valor por item]]&lt;&gt;"",INDEX(tab_estoque[Descrição],SMALL(IF(tab_estoque[Valor em Estoque]=tab_cadastro5[[#This Row],[Valor por item]],ROW(tab_estoque[Valor em Estoque])-8),COUNTIF($D$9:D147,D147))),"")</f>
        <v/>
      </c>
      <c r="D147" s="37" t="str">
        <f>IFERROR(LARGE(tab_estoque[Valor em Estoque],tab_cadastro5[[#This Row],[Ranking]]),"")</f>
        <v/>
      </c>
      <c r="E147" s="38" t="str">
        <f>IF(tab_cadastro5[[#This Row],[Valor por item]]&lt;&gt;"",tab_cadastro5[[#This Row],[Valor por item]]/SUM(tab_cadastro5[Valor por item]),"")</f>
        <v/>
      </c>
      <c r="F147" s="28" t="str">
        <f>IF(tab_cadastro5[[#This Row],[Representatividade]]&lt;&gt;"",tab_cadastro5[[#This Row],[Representatividade]]+F146,"")</f>
        <v/>
      </c>
      <c r="G14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48" spans="2:7" ht="13.5" thickBot="1" x14ac:dyDescent="0.3">
      <c r="B148" s="17"/>
      <c r="C148" s="36" t="str" cm="1">
        <f t="array" ref="C148">IF(tab_cadastro5[[#This Row],[Valor por item]]&lt;&gt;"",INDEX(tab_estoque[Descrição],SMALL(IF(tab_estoque[Valor em Estoque]=tab_cadastro5[[#This Row],[Valor por item]],ROW(tab_estoque[Valor em Estoque])-8),COUNTIF($D$9:D148,D148))),"")</f>
        <v/>
      </c>
      <c r="D148" s="37" t="str">
        <f>IFERROR(LARGE(tab_estoque[Valor em Estoque],tab_cadastro5[[#This Row],[Ranking]]),"")</f>
        <v/>
      </c>
      <c r="E148" s="38" t="str">
        <f>IF(tab_cadastro5[[#This Row],[Valor por item]]&lt;&gt;"",tab_cadastro5[[#This Row],[Valor por item]]/SUM(tab_cadastro5[Valor por item]),"")</f>
        <v/>
      </c>
      <c r="F148" s="28" t="str">
        <f>IF(tab_cadastro5[[#This Row],[Representatividade]]&lt;&gt;"",tab_cadastro5[[#This Row],[Representatividade]]+F147,"")</f>
        <v/>
      </c>
      <c r="G14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49" spans="2:7" ht="13.5" thickBot="1" x14ac:dyDescent="0.3">
      <c r="B149" s="17"/>
      <c r="C149" s="36" t="str" cm="1">
        <f t="array" ref="C149">IF(tab_cadastro5[[#This Row],[Valor por item]]&lt;&gt;"",INDEX(tab_estoque[Descrição],SMALL(IF(tab_estoque[Valor em Estoque]=tab_cadastro5[[#This Row],[Valor por item]],ROW(tab_estoque[Valor em Estoque])-8),COUNTIF($D$9:D149,D149))),"")</f>
        <v/>
      </c>
      <c r="D149" s="37" t="str">
        <f>IFERROR(LARGE(tab_estoque[Valor em Estoque],tab_cadastro5[[#This Row],[Ranking]]),"")</f>
        <v/>
      </c>
      <c r="E149" s="38" t="str">
        <f>IF(tab_cadastro5[[#This Row],[Valor por item]]&lt;&gt;"",tab_cadastro5[[#This Row],[Valor por item]]/SUM(tab_cadastro5[Valor por item]),"")</f>
        <v/>
      </c>
      <c r="F149" s="28" t="str">
        <f>IF(tab_cadastro5[[#This Row],[Representatividade]]&lt;&gt;"",tab_cadastro5[[#This Row],[Representatividade]]+F148,"")</f>
        <v/>
      </c>
      <c r="G14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50" spans="2:7" ht="13.5" thickBot="1" x14ac:dyDescent="0.3">
      <c r="B150" s="17"/>
      <c r="C150" s="36" t="str" cm="1">
        <f t="array" ref="C150">IF(tab_cadastro5[[#This Row],[Valor por item]]&lt;&gt;"",INDEX(tab_estoque[Descrição],SMALL(IF(tab_estoque[Valor em Estoque]=tab_cadastro5[[#This Row],[Valor por item]],ROW(tab_estoque[Valor em Estoque])-8),COUNTIF($D$9:D150,D150))),"")</f>
        <v/>
      </c>
      <c r="D150" s="37" t="str">
        <f>IFERROR(LARGE(tab_estoque[Valor em Estoque],tab_cadastro5[[#This Row],[Ranking]]),"")</f>
        <v/>
      </c>
      <c r="E150" s="38" t="str">
        <f>IF(tab_cadastro5[[#This Row],[Valor por item]]&lt;&gt;"",tab_cadastro5[[#This Row],[Valor por item]]/SUM(tab_cadastro5[Valor por item]),"")</f>
        <v/>
      </c>
      <c r="F150" s="28" t="str">
        <f>IF(tab_cadastro5[[#This Row],[Representatividade]]&lt;&gt;"",tab_cadastro5[[#This Row],[Representatividade]]+F149,"")</f>
        <v/>
      </c>
      <c r="G15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51" spans="2:7" ht="13.5" thickBot="1" x14ac:dyDescent="0.3">
      <c r="B151" s="17"/>
      <c r="C151" s="36" t="str" cm="1">
        <f t="array" ref="C151">IF(tab_cadastro5[[#This Row],[Valor por item]]&lt;&gt;"",INDEX(tab_estoque[Descrição],SMALL(IF(tab_estoque[Valor em Estoque]=tab_cadastro5[[#This Row],[Valor por item]],ROW(tab_estoque[Valor em Estoque])-8),COUNTIF($D$9:D151,D151))),"")</f>
        <v/>
      </c>
      <c r="D151" s="37" t="str">
        <f>IFERROR(LARGE(tab_estoque[Valor em Estoque],tab_cadastro5[[#This Row],[Ranking]]),"")</f>
        <v/>
      </c>
      <c r="E151" s="38" t="str">
        <f>IF(tab_cadastro5[[#This Row],[Valor por item]]&lt;&gt;"",tab_cadastro5[[#This Row],[Valor por item]]/SUM(tab_cadastro5[Valor por item]),"")</f>
        <v/>
      </c>
      <c r="F151" s="28" t="str">
        <f>IF(tab_cadastro5[[#This Row],[Representatividade]]&lt;&gt;"",tab_cadastro5[[#This Row],[Representatividade]]+F150,"")</f>
        <v/>
      </c>
      <c r="G15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52" spans="2:7" ht="13.5" thickBot="1" x14ac:dyDescent="0.3">
      <c r="B152" s="17"/>
      <c r="C152" s="36" t="str" cm="1">
        <f t="array" ref="C152">IF(tab_cadastro5[[#This Row],[Valor por item]]&lt;&gt;"",INDEX(tab_estoque[Descrição],SMALL(IF(tab_estoque[Valor em Estoque]=tab_cadastro5[[#This Row],[Valor por item]],ROW(tab_estoque[Valor em Estoque])-8),COUNTIF($D$9:D152,D152))),"")</f>
        <v/>
      </c>
      <c r="D152" s="37" t="str">
        <f>IFERROR(LARGE(tab_estoque[Valor em Estoque],tab_cadastro5[[#This Row],[Ranking]]),"")</f>
        <v/>
      </c>
      <c r="E152" s="38" t="str">
        <f>IF(tab_cadastro5[[#This Row],[Valor por item]]&lt;&gt;"",tab_cadastro5[[#This Row],[Valor por item]]/SUM(tab_cadastro5[Valor por item]),"")</f>
        <v/>
      </c>
      <c r="F152" s="28" t="str">
        <f>IF(tab_cadastro5[[#This Row],[Representatividade]]&lt;&gt;"",tab_cadastro5[[#This Row],[Representatividade]]+F151,"")</f>
        <v/>
      </c>
      <c r="G15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53" spans="2:7" ht="13.5" thickBot="1" x14ac:dyDescent="0.3">
      <c r="B153" s="17"/>
      <c r="C153" s="36" t="str" cm="1">
        <f t="array" ref="C153">IF(tab_cadastro5[[#This Row],[Valor por item]]&lt;&gt;"",INDEX(tab_estoque[Descrição],SMALL(IF(tab_estoque[Valor em Estoque]=tab_cadastro5[[#This Row],[Valor por item]],ROW(tab_estoque[Valor em Estoque])-8),COUNTIF($D$9:D153,D153))),"")</f>
        <v/>
      </c>
      <c r="D153" s="37" t="str">
        <f>IFERROR(LARGE(tab_estoque[Valor em Estoque],tab_cadastro5[[#This Row],[Ranking]]),"")</f>
        <v/>
      </c>
      <c r="E153" s="38" t="str">
        <f>IF(tab_cadastro5[[#This Row],[Valor por item]]&lt;&gt;"",tab_cadastro5[[#This Row],[Valor por item]]/SUM(tab_cadastro5[Valor por item]),"")</f>
        <v/>
      </c>
      <c r="F153" s="28" t="str">
        <f>IF(tab_cadastro5[[#This Row],[Representatividade]]&lt;&gt;"",tab_cadastro5[[#This Row],[Representatividade]]+F152,"")</f>
        <v/>
      </c>
      <c r="G15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54" spans="2:7" ht="13.5" thickBot="1" x14ac:dyDescent="0.3">
      <c r="B154" s="17"/>
      <c r="C154" s="36" t="str" cm="1">
        <f t="array" ref="C154">IF(tab_cadastro5[[#This Row],[Valor por item]]&lt;&gt;"",INDEX(tab_estoque[Descrição],SMALL(IF(tab_estoque[Valor em Estoque]=tab_cadastro5[[#This Row],[Valor por item]],ROW(tab_estoque[Valor em Estoque])-8),COUNTIF($D$9:D154,D154))),"")</f>
        <v/>
      </c>
      <c r="D154" s="37" t="str">
        <f>IFERROR(LARGE(tab_estoque[Valor em Estoque],tab_cadastro5[[#This Row],[Ranking]]),"")</f>
        <v/>
      </c>
      <c r="E154" s="38" t="str">
        <f>IF(tab_cadastro5[[#This Row],[Valor por item]]&lt;&gt;"",tab_cadastro5[[#This Row],[Valor por item]]/SUM(tab_cadastro5[Valor por item]),"")</f>
        <v/>
      </c>
      <c r="F154" s="28" t="str">
        <f>IF(tab_cadastro5[[#This Row],[Representatividade]]&lt;&gt;"",tab_cadastro5[[#This Row],[Representatividade]]+F153,"")</f>
        <v/>
      </c>
      <c r="G15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55" spans="2:7" ht="13.5" thickBot="1" x14ac:dyDescent="0.3">
      <c r="B155" s="17"/>
      <c r="C155" s="36" t="str" cm="1">
        <f t="array" ref="C155">IF(tab_cadastro5[[#This Row],[Valor por item]]&lt;&gt;"",INDEX(tab_estoque[Descrição],SMALL(IF(tab_estoque[Valor em Estoque]=tab_cadastro5[[#This Row],[Valor por item]],ROW(tab_estoque[Valor em Estoque])-8),COUNTIF($D$9:D155,D155))),"")</f>
        <v/>
      </c>
      <c r="D155" s="37" t="str">
        <f>IFERROR(LARGE(tab_estoque[Valor em Estoque],tab_cadastro5[[#This Row],[Ranking]]),"")</f>
        <v/>
      </c>
      <c r="E155" s="38" t="str">
        <f>IF(tab_cadastro5[[#This Row],[Valor por item]]&lt;&gt;"",tab_cadastro5[[#This Row],[Valor por item]]/SUM(tab_cadastro5[Valor por item]),"")</f>
        <v/>
      </c>
      <c r="F155" s="28" t="str">
        <f>IF(tab_cadastro5[[#This Row],[Representatividade]]&lt;&gt;"",tab_cadastro5[[#This Row],[Representatividade]]+F154,"")</f>
        <v/>
      </c>
      <c r="G15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56" spans="2:7" ht="13.5" thickBot="1" x14ac:dyDescent="0.3">
      <c r="B156" s="17"/>
      <c r="C156" s="36" t="str" cm="1">
        <f t="array" ref="C156">IF(tab_cadastro5[[#This Row],[Valor por item]]&lt;&gt;"",INDEX(tab_estoque[Descrição],SMALL(IF(tab_estoque[Valor em Estoque]=tab_cadastro5[[#This Row],[Valor por item]],ROW(tab_estoque[Valor em Estoque])-8),COUNTIF($D$9:D156,D156))),"")</f>
        <v/>
      </c>
      <c r="D156" s="37" t="str">
        <f>IFERROR(LARGE(tab_estoque[Valor em Estoque],tab_cadastro5[[#This Row],[Ranking]]),"")</f>
        <v/>
      </c>
      <c r="E156" s="38" t="str">
        <f>IF(tab_cadastro5[[#This Row],[Valor por item]]&lt;&gt;"",tab_cadastro5[[#This Row],[Valor por item]]/SUM(tab_cadastro5[Valor por item]),"")</f>
        <v/>
      </c>
      <c r="F156" s="28" t="str">
        <f>IF(tab_cadastro5[[#This Row],[Representatividade]]&lt;&gt;"",tab_cadastro5[[#This Row],[Representatividade]]+F155,"")</f>
        <v/>
      </c>
      <c r="G15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57" spans="2:7" ht="13.5" thickBot="1" x14ac:dyDescent="0.3">
      <c r="B157" s="17"/>
      <c r="C157" s="36" t="str" cm="1">
        <f t="array" ref="C157">IF(tab_cadastro5[[#This Row],[Valor por item]]&lt;&gt;"",INDEX(tab_estoque[Descrição],SMALL(IF(tab_estoque[Valor em Estoque]=tab_cadastro5[[#This Row],[Valor por item]],ROW(tab_estoque[Valor em Estoque])-8),COUNTIF($D$9:D157,D157))),"")</f>
        <v/>
      </c>
      <c r="D157" s="37" t="str">
        <f>IFERROR(LARGE(tab_estoque[Valor em Estoque],tab_cadastro5[[#This Row],[Ranking]]),"")</f>
        <v/>
      </c>
      <c r="E157" s="38" t="str">
        <f>IF(tab_cadastro5[[#This Row],[Valor por item]]&lt;&gt;"",tab_cadastro5[[#This Row],[Valor por item]]/SUM(tab_cadastro5[Valor por item]),"")</f>
        <v/>
      </c>
      <c r="F157" s="28" t="str">
        <f>IF(tab_cadastro5[[#This Row],[Representatividade]]&lt;&gt;"",tab_cadastro5[[#This Row],[Representatividade]]+F156,"")</f>
        <v/>
      </c>
      <c r="G15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58" spans="2:7" ht="13.5" thickBot="1" x14ac:dyDescent="0.3">
      <c r="B158" s="17"/>
      <c r="C158" s="36" t="str" cm="1">
        <f t="array" ref="C158">IF(tab_cadastro5[[#This Row],[Valor por item]]&lt;&gt;"",INDEX(tab_estoque[Descrição],SMALL(IF(tab_estoque[Valor em Estoque]=tab_cadastro5[[#This Row],[Valor por item]],ROW(tab_estoque[Valor em Estoque])-8),COUNTIF($D$9:D158,D158))),"")</f>
        <v/>
      </c>
      <c r="D158" s="37" t="str">
        <f>IFERROR(LARGE(tab_estoque[Valor em Estoque],tab_cadastro5[[#This Row],[Ranking]]),"")</f>
        <v/>
      </c>
      <c r="E158" s="38" t="str">
        <f>IF(tab_cadastro5[[#This Row],[Valor por item]]&lt;&gt;"",tab_cadastro5[[#This Row],[Valor por item]]/SUM(tab_cadastro5[Valor por item]),"")</f>
        <v/>
      </c>
      <c r="F158" s="28" t="str">
        <f>IF(tab_cadastro5[[#This Row],[Representatividade]]&lt;&gt;"",tab_cadastro5[[#This Row],[Representatividade]]+F157,"")</f>
        <v/>
      </c>
      <c r="G15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59" spans="2:7" ht="13.5" thickBot="1" x14ac:dyDescent="0.3">
      <c r="B159" s="17"/>
      <c r="C159" s="36" t="str" cm="1">
        <f t="array" ref="C159">IF(tab_cadastro5[[#This Row],[Valor por item]]&lt;&gt;"",INDEX(tab_estoque[Descrição],SMALL(IF(tab_estoque[Valor em Estoque]=tab_cadastro5[[#This Row],[Valor por item]],ROW(tab_estoque[Valor em Estoque])-8),COUNTIF($D$9:D159,D159))),"")</f>
        <v/>
      </c>
      <c r="D159" s="37" t="str">
        <f>IFERROR(LARGE(tab_estoque[Valor em Estoque],tab_cadastro5[[#This Row],[Ranking]]),"")</f>
        <v/>
      </c>
      <c r="E159" s="38" t="str">
        <f>IF(tab_cadastro5[[#This Row],[Valor por item]]&lt;&gt;"",tab_cadastro5[[#This Row],[Valor por item]]/SUM(tab_cadastro5[Valor por item]),"")</f>
        <v/>
      </c>
      <c r="F159" s="28" t="str">
        <f>IF(tab_cadastro5[[#This Row],[Representatividade]]&lt;&gt;"",tab_cadastro5[[#This Row],[Representatividade]]+F158,"")</f>
        <v/>
      </c>
      <c r="G15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60" spans="2:7" ht="13.5" thickBot="1" x14ac:dyDescent="0.3">
      <c r="B160" s="17"/>
      <c r="C160" s="36" t="str" cm="1">
        <f t="array" ref="C160">IF(tab_cadastro5[[#This Row],[Valor por item]]&lt;&gt;"",INDEX(tab_estoque[Descrição],SMALL(IF(tab_estoque[Valor em Estoque]=tab_cadastro5[[#This Row],[Valor por item]],ROW(tab_estoque[Valor em Estoque])-8),COUNTIF($D$9:D160,D160))),"")</f>
        <v/>
      </c>
      <c r="D160" s="37" t="str">
        <f>IFERROR(LARGE(tab_estoque[Valor em Estoque],tab_cadastro5[[#This Row],[Ranking]]),"")</f>
        <v/>
      </c>
      <c r="E160" s="38" t="str">
        <f>IF(tab_cadastro5[[#This Row],[Valor por item]]&lt;&gt;"",tab_cadastro5[[#This Row],[Valor por item]]/SUM(tab_cadastro5[Valor por item]),"")</f>
        <v/>
      </c>
      <c r="F160" s="28" t="str">
        <f>IF(tab_cadastro5[[#This Row],[Representatividade]]&lt;&gt;"",tab_cadastro5[[#This Row],[Representatividade]]+F159,"")</f>
        <v/>
      </c>
      <c r="G16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61" spans="2:7" ht="13.5" thickBot="1" x14ac:dyDescent="0.3">
      <c r="B161" s="17"/>
      <c r="C161" s="36" t="str" cm="1">
        <f t="array" ref="C161">IF(tab_cadastro5[[#This Row],[Valor por item]]&lt;&gt;"",INDEX(tab_estoque[Descrição],SMALL(IF(tab_estoque[Valor em Estoque]=tab_cadastro5[[#This Row],[Valor por item]],ROW(tab_estoque[Valor em Estoque])-8),COUNTIF($D$9:D161,D161))),"")</f>
        <v/>
      </c>
      <c r="D161" s="37" t="str">
        <f>IFERROR(LARGE(tab_estoque[Valor em Estoque],tab_cadastro5[[#This Row],[Ranking]]),"")</f>
        <v/>
      </c>
      <c r="E161" s="38" t="str">
        <f>IF(tab_cadastro5[[#This Row],[Valor por item]]&lt;&gt;"",tab_cadastro5[[#This Row],[Valor por item]]/SUM(tab_cadastro5[Valor por item]),"")</f>
        <v/>
      </c>
      <c r="F161" s="28" t="str">
        <f>IF(tab_cadastro5[[#This Row],[Representatividade]]&lt;&gt;"",tab_cadastro5[[#This Row],[Representatividade]]+F160,"")</f>
        <v/>
      </c>
      <c r="G16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62" spans="2:7" ht="13.5" thickBot="1" x14ac:dyDescent="0.3">
      <c r="B162" s="17"/>
      <c r="C162" s="36" t="str" cm="1">
        <f t="array" ref="C162">IF(tab_cadastro5[[#This Row],[Valor por item]]&lt;&gt;"",INDEX(tab_estoque[Descrição],SMALL(IF(tab_estoque[Valor em Estoque]=tab_cadastro5[[#This Row],[Valor por item]],ROW(tab_estoque[Valor em Estoque])-8),COUNTIF($D$9:D162,D162))),"")</f>
        <v/>
      </c>
      <c r="D162" s="37" t="str">
        <f>IFERROR(LARGE(tab_estoque[Valor em Estoque],tab_cadastro5[[#This Row],[Ranking]]),"")</f>
        <v/>
      </c>
      <c r="E162" s="38" t="str">
        <f>IF(tab_cadastro5[[#This Row],[Valor por item]]&lt;&gt;"",tab_cadastro5[[#This Row],[Valor por item]]/SUM(tab_cadastro5[Valor por item]),"")</f>
        <v/>
      </c>
      <c r="F162" s="28" t="str">
        <f>IF(tab_cadastro5[[#This Row],[Representatividade]]&lt;&gt;"",tab_cadastro5[[#This Row],[Representatividade]]+F161,"")</f>
        <v/>
      </c>
      <c r="G16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63" spans="2:7" ht="13.5" thickBot="1" x14ac:dyDescent="0.3">
      <c r="B163" s="17"/>
      <c r="C163" s="36" t="str" cm="1">
        <f t="array" ref="C163">IF(tab_cadastro5[[#This Row],[Valor por item]]&lt;&gt;"",INDEX(tab_estoque[Descrição],SMALL(IF(tab_estoque[Valor em Estoque]=tab_cadastro5[[#This Row],[Valor por item]],ROW(tab_estoque[Valor em Estoque])-8),COUNTIF($D$9:D163,D163))),"")</f>
        <v/>
      </c>
      <c r="D163" s="37" t="str">
        <f>IFERROR(LARGE(tab_estoque[Valor em Estoque],tab_cadastro5[[#This Row],[Ranking]]),"")</f>
        <v/>
      </c>
      <c r="E163" s="38" t="str">
        <f>IF(tab_cadastro5[[#This Row],[Valor por item]]&lt;&gt;"",tab_cadastro5[[#This Row],[Valor por item]]/SUM(tab_cadastro5[Valor por item]),"")</f>
        <v/>
      </c>
      <c r="F163" s="28" t="str">
        <f>IF(tab_cadastro5[[#This Row],[Representatividade]]&lt;&gt;"",tab_cadastro5[[#This Row],[Representatividade]]+F162,"")</f>
        <v/>
      </c>
      <c r="G16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64" spans="2:7" ht="13.5" thickBot="1" x14ac:dyDescent="0.3">
      <c r="B164" s="17"/>
      <c r="C164" s="36" t="str" cm="1">
        <f t="array" ref="C164">IF(tab_cadastro5[[#This Row],[Valor por item]]&lt;&gt;"",INDEX(tab_estoque[Descrição],SMALL(IF(tab_estoque[Valor em Estoque]=tab_cadastro5[[#This Row],[Valor por item]],ROW(tab_estoque[Valor em Estoque])-8),COUNTIF($D$9:D164,D164))),"")</f>
        <v/>
      </c>
      <c r="D164" s="37" t="str">
        <f>IFERROR(LARGE(tab_estoque[Valor em Estoque],tab_cadastro5[[#This Row],[Ranking]]),"")</f>
        <v/>
      </c>
      <c r="E164" s="38" t="str">
        <f>IF(tab_cadastro5[[#This Row],[Valor por item]]&lt;&gt;"",tab_cadastro5[[#This Row],[Valor por item]]/SUM(tab_cadastro5[Valor por item]),"")</f>
        <v/>
      </c>
      <c r="F164" s="28" t="str">
        <f>IF(tab_cadastro5[[#This Row],[Representatividade]]&lt;&gt;"",tab_cadastro5[[#This Row],[Representatividade]]+F163,"")</f>
        <v/>
      </c>
      <c r="G16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65" spans="2:7" ht="13.5" thickBot="1" x14ac:dyDescent="0.3">
      <c r="B165" s="17"/>
      <c r="C165" s="36" t="str" cm="1">
        <f t="array" ref="C165">IF(tab_cadastro5[[#This Row],[Valor por item]]&lt;&gt;"",INDEX(tab_estoque[Descrição],SMALL(IF(tab_estoque[Valor em Estoque]=tab_cadastro5[[#This Row],[Valor por item]],ROW(tab_estoque[Valor em Estoque])-8),COUNTIF($D$9:D165,D165))),"")</f>
        <v/>
      </c>
      <c r="D165" s="37" t="str">
        <f>IFERROR(LARGE(tab_estoque[Valor em Estoque],tab_cadastro5[[#This Row],[Ranking]]),"")</f>
        <v/>
      </c>
      <c r="E165" s="38" t="str">
        <f>IF(tab_cadastro5[[#This Row],[Valor por item]]&lt;&gt;"",tab_cadastro5[[#This Row],[Valor por item]]/SUM(tab_cadastro5[Valor por item]),"")</f>
        <v/>
      </c>
      <c r="F165" s="28" t="str">
        <f>IF(tab_cadastro5[[#This Row],[Representatividade]]&lt;&gt;"",tab_cadastro5[[#This Row],[Representatividade]]+F164,"")</f>
        <v/>
      </c>
      <c r="G16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66" spans="2:7" ht="13.5" thickBot="1" x14ac:dyDescent="0.3">
      <c r="B166" s="17"/>
      <c r="C166" s="36" t="str" cm="1">
        <f t="array" ref="C166">IF(tab_cadastro5[[#This Row],[Valor por item]]&lt;&gt;"",INDEX(tab_estoque[Descrição],SMALL(IF(tab_estoque[Valor em Estoque]=tab_cadastro5[[#This Row],[Valor por item]],ROW(tab_estoque[Valor em Estoque])-8),COUNTIF($D$9:D166,D166))),"")</f>
        <v/>
      </c>
      <c r="D166" s="37" t="str">
        <f>IFERROR(LARGE(tab_estoque[Valor em Estoque],tab_cadastro5[[#This Row],[Ranking]]),"")</f>
        <v/>
      </c>
      <c r="E166" s="38" t="str">
        <f>IF(tab_cadastro5[[#This Row],[Valor por item]]&lt;&gt;"",tab_cadastro5[[#This Row],[Valor por item]]/SUM(tab_cadastro5[Valor por item]),"")</f>
        <v/>
      </c>
      <c r="F166" s="28" t="str">
        <f>IF(tab_cadastro5[[#This Row],[Representatividade]]&lt;&gt;"",tab_cadastro5[[#This Row],[Representatividade]]+F165,"")</f>
        <v/>
      </c>
      <c r="G16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67" spans="2:7" ht="13.5" thickBot="1" x14ac:dyDescent="0.3">
      <c r="B167" s="17"/>
      <c r="C167" s="36" t="str" cm="1">
        <f t="array" ref="C167">IF(tab_cadastro5[[#This Row],[Valor por item]]&lt;&gt;"",INDEX(tab_estoque[Descrição],SMALL(IF(tab_estoque[Valor em Estoque]=tab_cadastro5[[#This Row],[Valor por item]],ROW(tab_estoque[Valor em Estoque])-8),COUNTIF($D$9:D167,D167))),"")</f>
        <v/>
      </c>
      <c r="D167" s="37" t="str">
        <f>IFERROR(LARGE(tab_estoque[Valor em Estoque],tab_cadastro5[[#This Row],[Ranking]]),"")</f>
        <v/>
      </c>
      <c r="E167" s="38" t="str">
        <f>IF(tab_cadastro5[[#This Row],[Valor por item]]&lt;&gt;"",tab_cadastro5[[#This Row],[Valor por item]]/SUM(tab_cadastro5[Valor por item]),"")</f>
        <v/>
      </c>
      <c r="F167" s="28" t="str">
        <f>IF(tab_cadastro5[[#This Row],[Representatividade]]&lt;&gt;"",tab_cadastro5[[#This Row],[Representatividade]]+F166,"")</f>
        <v/>
      </c>
      <c r="G16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68" spans="2:7" ht="13.5" thickBot="1" x14ac:dyDescent="0.3">
      <c r="B168" s="17"/>
      <c r="C168" s="36" t="str" cm="1">
        <f t="array" ref="C168">IF(tab_cadastro5[[#This Row],[Valor por item]]&lt;&gt;"",INDEX(tab_estoque[Descrição],SMALL(IF(tab_estoque[Valor em Estoque]=tab_cadastro5[[#This Row],[Valor por item]],ROW(tab_estoque[Valor em Estoque])-8),COUNTIF($D$9:D168,D168))),"")</f>
        <v/>
      </c>
      <c r="D168" s="37" t="str">
        <f>IFERROR(LARGE(tab_estoque[Valor em Estoque],tab_cadastro5[[#This Row],[Ranking]]),"")</f>
        <v/>
      </c>
      <c r="E168" s="38" t="str">
        <f>IF(tab_cadastro5[[#This Row],[Valor por item]]&lt;&gt;"",tab_cadastro5[[#This Row],[Valor por item]]/SUM(tab_cadastro5[Valor por item]),"")</f>
        <v/>
      </c>
      <c r="F168" s="28" t="str">
        <f>IF(tab_cadastro5[[#This Row],[Representatividade]]&lt;&gt;"",tab_cadastro5[[#This Row],[Representatividade]]+F167,"")</f>
        <v/>
      </c>
      <c r="G16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69" spans="2:7" ht="13.5" thickBot="1" x14ac:dyDescent="0.3">
      <c r="B169" s="17"/>
      <c r="C169" s="36" t="str" cm="1">
        <f t="array" ref="C169">IF(tab_cadastro5[[#This Row],[Valor por item]]&lt;&gt;"",INDEX(tab_estoque[Descrição],SMALL(IF(tab_estoque[Valor em Estoque]=tab_cadastro5[[#This Row],[Valor por item]],ROW(tab_estoque[Valor em Estoque])-8),COUNTIF($D$9:D169,D169))),"")</f>
        <v/>
      </c>
      <c r="D169" s="37" t="str">
        <f>IFERROR(LARGE(tab_estoque[Valor em Estoque],tab_cadastro5[[#This Row],[Ranking]]),"")</f>
        <v/>
      </c>
      <c r="E169" s="38" t="str">
        <f>IF(tab_cadastro5[[#This Row],[Valor por item]]&lt;&gt;"",tab_cadastro5[[#This Row],[Valor por item]]/SUM(tab_cadastro5[Valor por item]),"")</f>
        <v/>
      </c>
      <c r="F169" s="28" t="str">
        <f>IF(tab_cadastro5[[#This Row],[Representatividade]]&lt;&gt;"",tab_cadastro5[[#This Row],[Representatividade]]+F168,"")</f>
        <v/>
      </c>
      <c r="G16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70" spans="2:7" ht="13.5" thickBot="1" x14ac:dyDescent="0.3">
      <c r="B170" s="17"/>
      <c r="C170" s="36" t="str" cm="1">
        <f t="array" ref="C170">IF(tab_cadastro5[[#This Row],[Valor por item]]&lt;&gt;"",INDEX(tab_estoque[Descrição],SMALL(IF(tab_estoque[Valor em Estoque]=tab_cadastro5[[#This Row],[Valor por item]],ROW(tab_estoque[Valor em Estoque])-8),COUNTIF($D$9:D170,D170))),"")</f>
        <v/>
      </c>
      <c r="D170" s="37" t="str">
        <f>IFERROR(LARGE(tab_estoque[Valor em Estoque],tab_cadastro5[[#This Row],[Ranking]]),"")</f>
        <v/>
      </c>
      <c r="E170" s="38" t="str">
        <f>IF(tab_cadastro5[[#This Row],[Valor por item]]&lt;&gt;"",tab_cadastro5[[#This Row],[Valor por item]]/SUM(tab_cadastro5[Valor por item]),"")</f>
        <v/>
      </c>
      <c r="F170" s="28" t="str">
        <f>IF(tab_cadastro5[[#This Row],[Representatividade]]&lt;&gt;"",tab_cadastro5[[#This Row],[Representatividade]]+F169,"")</f>
        <v/>
      </c>
      <c r="G17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71" spans="2:7" ht="13.5" thickBot="1" x14ac:dyDescent="0.3">
      <c r="B171" s="17"/>
      <c r="C171" s="36" t="str" cm="1">
        <f t="array" ref="C171">IF(tab_cadastro5[[#This Row],[Valor por item]]&lt;&gt;"",INDEX(tab_estoque[Descrição],SMALL(IF(tab_estoque[Valor em Estoque]=tab_cadastro5[[#This Row],[Valor por item]],ROW(tab_estoque[Valor em Estoque])-8),COUNTIF($D$9:D171,D171))),"")</f>
        <v/>
      </c>
      <c r="D171" s="37" t="str">
        <f>IFERROR(LARGE(tab_estoque[Valor em Estoque],tab_cadastro5[[#This Row],[Ranking]]),"")</f>
        <v/>
      </c>
      <c r="E171" s="38" t="str">
        <f>IF(tab_cadastro5[[#This Row],[Valor por item]]&lt;&gt;"",tab_cadastro5[[#This Row],[Valor por item]]/SUM(tab_cadastro5[Valor por item]),"")</f>
        <v/>
      </c>
      <c r="F171" s="28" t="str">
        <f>IF(tab_cadastro5[[#This Row],[Representatividade]]&lt;&gt;"",tab_cadastro5[[#This Row],[Representatividade]]+F170,"")</f>
        <v/>
      </c>
      <c r="G17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72" spans="2:7" ht="13.5" thickBot="1" x14ac:dyDescent="0.3">
      <c r="B172" s="17"/>
      <c r="C172" s="36" t="str" cm="1">
        <f t="array" ref="C172">IF(tab_cadastro5[[#This Row],[Valor por item]]&lt;&gt;"",INDEX(tab_estoque[Descrição],SMALL(IF(tab_estoque[Valor em Estoque]=tab_cadastro5[[#This Row],[Valor por item]],ROW(tab_estoque[Valor em Estoque])-8),COUNTIF($D$9:D172,D172))),"")</f>
        <v/>
      </c>
      <c r="D172" s="37" t="str">
        <f>IFERROR(LARGE(tab_estoque[Valor em Estoque],tab_cadastro5[[#This Row],[Ranking]]),"")</f>
        <v/>
      </c>
      <c r="E172" s="38" t="str">
        <f>IF(tab_cadastro5[[#This Row],[Valor por item]]&lt;&gt;"",tab_cadastro5[[#This Row],[Valor por item]]/SUM(tab_cadastro5[Valor por item]),"")</f>
        <v/>
      </c>
      <c r="F172" s="28" t="str">
        <f>IF(tab_cadastro5[[#This Row],[Representatividade]]&lt;&gt;"",tab_cadastro5[[#This Row],[Representatividade]]+F171,"")</f>
        <v/>
      </c>
      <c r="G17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73" spans="2:7" ht="13.5" thickBot="1" x14ac:dyDescent="0.3">
      <c r="B173" s="17"/>
      <c r="C173" s="36" t="str" cm="1">
        <f t="array" ref="C173">IF(tab_cadastro5[[#This Row],[Valor por item]]&lt;&gt;"",INDEX(tab_estoque[Descrição],SMALL(IF(tab_estoque[Valor em Estoque]=tab_cadastro5[[#This Row],[Valor por item]],ROW(tab_estoque[Valor em Estoque])-8),COUNTIF($D$9:D173,D173))),"")</f>
        <v/>
      </c>
      <c r="D173" s="37" t="str">
        <f>IFERROR(LARGE(tab_estoque[Valor em Estoque],tab_cadastro5[[#This Row],[Ranking]]),"")</f>
        <v/>
      </c>
      <c r="E173" s="38" t="str">
        <f>IF(tab_cadastro5[[#This Row],[Valor por item]]&lt;&gt;"",tab_cadastro5[[#This Row],[Valor por item]]/SUM(tab_cadastro5[Valor por item]),"")</f>
        <v/>
      </c>
      <c r="F173" s="28" t="str">
        <f>IF(tab_cadastro5[[#This Row],[Representatividade]]&lt;&gt;"",tab_cadastro5[[#This Row],[Representatividade]]+F172,"")</f>
        <v/>
      </c>
      <c r="G17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74" spans="2:7" ht="13.5" thickBot="1" x14ac:dyDescent="0.3">
      <c r="B174" s="17"/>
      <c r="C174" s="36" t="str" cm="1">
        <f t="array" ref="C174">IF(tab_cadastro5[[#This Row],[Valor por item]]&lt;&gt;"",INDEX(tab_estoque[Descrição],SMALL(IF(tab_estoque[Valor em Estoque]=tab_cadastro5[[#This Row],[Valor por item]],ROW(tab_estoque[Valor em Estoque])-8),COUNTIF($D$9:D174,D174))),"")</f>
        <v/>
      </c>
      <c r="D174" s="37" t="str">
        <f>IFERROR(LARGE(tab_estoque[Valor em Estoque],tab_cadastro5[[#This Row],[Ranking]]),"")</f>
        <v/>
      </c>
      <c r="E174" s="38" t="str">
        <f>IF(tab_cadastro5[[#This Row],[Valor por item]]&lt;&gt;"",tab_cadastro5[[#This Row],[Valor por item]]/SUM(tab_cadastro5[Valor por item]),"")</f>
        <v/>
      </c>
      <c r="F174" s="28" t="str">
        <f>IF(tab_cadastro5[[#This Row],[Representatividade]]&lt;&gt;"",tab_cadastro5[[#This Row],[Representatividade]]+F173,"")</f>
        <v/>
      </c>
      <c r="G17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75" spans="2:7" ht="13.5" thickBot="1" x14ac:dyDescent="0.3">
      <c r="B175" s="17"/>
      <c r="C175" s="36" t="str" cm="1">
        <f t="array" ref="C175">IF(tab_cadastro5[[#This Row],[Valor por item]]&lt;&gt;"",INDEX(tab_estoque[Descrição],SMALL(IF(tab_estoque[Valor em Estoque]=tab_cadastro5[[#This Row],[Valor por item]],ROW(tab_estoque[Valor em Estoque])-8),COUNTIF($D$9:D175,D175))),"")</f>
        <v/>
      </c>
      <c r="D175" s="37" t="str">
        <f>IFERROR(LARGE(tab_estoque[Valor em Estoque],tab_cadastro5[[#This Row],[Ranking]]),"")</f>
        <v/>
      </c>
      <c r="E175" s="38" t="str">
        <f>IF(tab_cadastro5[[#This Row],[Valor por item]]&lt;&gt;"",tab_cadastro5[[#This Row],[Valor por item]]/SUM(tab_cadastro5[Valor por item]),"")</f>
        <v/>
      </c>
      <c r="F175" s="28" t="str">
        <f>IF(tab_cadastro5[[#This Row],[Representatividade]]&lt;&gt;"",tab_cadastro5[[#This Row],[Representatividade]]+F174,"")</f>
        <v/>
      </c>
      <c r="G17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76" spans="2:7" ht="13.5" thickBot="1" x14ac:dyDescent="0.3">
      <c r="B176" s="17"/>
      <c r="C176" s="36" t="str" cm="1">
        <f t="array" ref="C176">IF(tab_cadastro5[[#This Row],[Valor por item]]&lt;&gt;"",INDEX(tab_estoque[Descrição],SMALL(IF(tab_estoque[Valor em Estoque]=tab_cadastro5[[#This Row],[Valor por item]],ROW(tab_estoque[Valor em Estoque])-8),COUNTIF($D$9:D176,D176))),"")</f>
        <v/>
      </c>
      <c r="D176" s="37" t="str">
        <f>IFERROR(LARGE(tab_estoque[Valor em Estoque],tab_cadastro5[[#This Row],[Ranking]]),"")</f>
        <v/>
      </c>
      <c r="E176" s="38" t="str">
        <f>IF(tab_cadastro5[[#This Row],[Valor por item]]&lt;&gt;"",tab_cadastro5[[#This Row],[Valor por item]]/SUM(tab_cadastro5[Valor por item]),"")</f>
        <v/>
      </c>
      <c r="F176" s="28" t="str">
        <f>IF(tab_cadastro5[[#This Row],[Representatividade]]&lt;&gt;"",tab_cadastro5[[#This Row],[Representatividade]]+F175,"")</f>
        <v/>
      </c>
      <c r="G17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77" spans="2:7" ht="13.5" thickBot="1" x14ac:dyDescent="0.3">
      <c r="B177" s="17"/>
      <c r="C177" s="36" t="str" cm="1">
        <f t="array" ref="C177">IF(tab_cadastro5[[#This Row],[Valor por item]]&lt;&gt;"",INDEX(tab_estoque[Descrição],SMALL(IF(tab_estoque[Valor em Estoque]=tab_cadastro5[[#This Row],[Valor por item]],ROW(tab_estoque[Valor em Estoque])-8),COUNTIF($D$9:D177,D177))),"")</f>
        <v/>
      </c>
      <c r="D177" s="37" t="str">
        <f>IFERROR(LARGE(tab_estoque[Valor em Estoque],tab_cadastro5[[#This Row],[Ranking]]),"")</f>
        <v/>
      </c>
      <c r="E177" s="38" t="str">
        <f>IF(tab_cadastro5[[#This Row],[Valor por item]]&lt;&gt;"",tab_cadastro5[[#This Row],[Valor por item]]/SUM(tab_cadastro5[Valor por item]),"")</f>
        <v/>
      </c>
      <c r="F177" s="28" t="str">
        <f>IF(tab_cadastro5[[#This Row],[Representatividade]]&lt;&gt;"",tab_cadastro5[[#This Row],[Representatividade]]+F176,"")</f>
        <v/>
      </c>
      <c r="G17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78" spans="2:7" ht="13.5" thickBot="1" x14ac:dyDescent="0.3">
      <c r="B178" s="17"/>
      <c r="C178" s="36" t="str" cm="1">
        <f t="array" ref="C178">IF(tab_cadastro5[[#This Row],[Valor por item]]&lt;&gt;"",INDEX(tab_estoque[Descrição],SMALL(IF(tab_estoque[Valor em Estoque]=tab_cadastro5[[#This Row],[Valor por item]],ROW(tab_estoque[Valor em Estoque])-8),COUNTIF($D$9:D178,D178))),"")</f>
        <v/>
      </c>
      <c r="D178" s="37" t="str">
        <f>IFERROR(LARGE(tab_estoque[Valor em Estoque],tab_cadastro5[[#This Row],[Ranking]]),"")</f>
        <v/>
      </c>
      <c r="E178" s="38" t="str">
        <f>IF(tab_cadastro5[[#This Row],[Valor por item]]&lt;&gt;"",tab_cadastro5[[#This Row],[Valor por item]]/SUM(tab_cadastro5[Valor por item]),"")</f>
        <v/>
      </c>
      <c r="F178" s="28" t="str">
        <f>IF(tab_cadastro5[[#This Row],[Representatividade]]&lt;&gt;"",tab_cadastro5[[#This Row],[Representatividade]]+F177,"")</f>
        <v/>
      </c>
      <c r="G17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79" spans="2:7" ht="13.5" thickBot="1" x14ac:dyDescent="0.3">
      <c r="B179" s="17"/>
      <c r="C179" s="36" t="str" cm="1">
        <f t="array" ref="C179">IF(tab_cadastro5[[#This Row],[Valor por item]]&lt;&gt;"",INDEX(tab_estoque[Descrição],SMALL(IF(tab_estoque[Valor em Estoque]=tab_cadastro5[[#This Row],[Valor por item]],ROW(tab_estoque[Valor em Estoque])-8),COUNTIF($D$9:D179,D179))),"")</f>
        <v/>
      </c>
      <c r="D179" s="37" t="str">
        <f>IFERROR(LARGE(tab_estoque[Valor em Estoque],tab_cadastro5[[#This Row],[Ranking]]),"")</f>
        <v/>
      </c>
      <c r="E179" s="38" t="str">
        <f>IF(tab_cadastro5[[#This Row],[Valor por item]]&lt;&gt;"",tab_cadastro5[[#This Row],[Valor por item]]/SUM(tab_cadastro5[Valor por item]),"")</f>
        <v/>
      </c>
      <c r="F179" s="28" t="str">
        <f>IF(tab_cadastro5[[#This Row],[Representatividade]]&lt;&gt;"",tab_cadastro5[[#This Row],[Representatividade]]+F178,"")</f>
        <v/>
      </c>
      <c r="G17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80" spans="2:7" ht="13.5" thickBot="1" x14ac:dyDescent="0.3">
      <c r="B180" s="17"/>
      <c r="C180" s="36" t="str" cm="1">
        <f t="array" ref="C180">IF(tab_cadastro5[[#This Row],[Valor por item]]&lt;&gt;"",INDEX(tab_estoque[Descrição],SMALL(IF(tab_estoque[Valor em Estoque]=tab_cadastro5[[#This Row],[Valor por item]],ROW(tab_estoque[Valor em Estoque])-8),COUNTIF($D$9:D180,D180))),"")</f>
        <v/>
      </c>
      <c r="D180" s="37" t="str">
        <f>IFERROR(LARGE(tab_estoque[Valor em Estoque],tab_cadastro5[[#This Row],[Ranking]]),"")</f>
        <v/>
      </c>
      <c r="E180" s="38" t="str">
        <f>IF(tab_cadastro5[[#This Row],[Valor por item]]&lt;&gt;"",tab_cadastro5[[#This Row],[Valor por item]]/SUM(tab_cadastro5[Valor por item]),"")</f>
        <v/>
      </c>
      <c r="F180" s="28" t="str">
        <f>IF(tab_cadastro5[[#This Row],[Representatividade]]&lt;&gt;"",tab_cadastro5[[#This Row],[Representatividade]]+F179,"")</f>
        <v/>
      </c>
      <c r="G18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81" spans="2:7" ht="13.5" thickBot="1" x14ac:dyDescent="0.3">
      <c r="B181" s="17"/>
      <c r="C181" s="36" t="str" cm="1">
        <f t="array" ref="C181">IF(tab_cadastro5[[#This Row],[Valor por item]]&lt;&gt;"",INDEX(tab_estoque[Descrição],SMALL(IF(tab_estoque[Valor em Estoque]=tab_cadastro5[[#This Row],[Valor por item]],ROW(tab_estoque[Valor em Estoque])-8),COUNTIF($D$9:D181,D181))),"")</f>
        <v/>
      </c>
      <c r="D181" s="37" t="str">
        <f>IFERROR(LARGE(tab_estoque[Valor em Estoque],tab_cadastro5[[#This Row],[Ranking]]),"")</f>
        <v/>
      </c>
      <c r="E181" s="38" t="str">
        <f>IF(tab_cadastro5[[#This Row],[Valor por item]]&lt;&gt;"",tab_cadastro5[[#This Row],[Valor por item]]/SUM(tab_cadastro5[Valor por item]),"")</f>
        <v/>
      </c>
      <c r="F181" s="28" t="str">
        <f>IF(tab_cadastro5[[#This Row],[Representatividade]]&lt;&gt;"",tab_cadastro5[[#This Row],[Representatividade]]+F180,"")</f>
        <v/>
      </c>
      <c r="G18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82" spans="2:7" ht="13.5" thickBot="1" x14ac:dyDescent="0.3">
      <c r="B182" s="17"/>
      <c r="C182" s="36" t="str" cm="1">
        <f t="array" ref="C182">IF(tab_cadastro5[[#This Row],[Valor por item]]&lt;&gt;"",INDEX(tab_estoque[Descrição],SMALL(IF(tab_estoque[Valor em Estoque]=tab_cadastro5[[#This Row],[Valor por item]],ROW(tab_estoque[Valor em Estoque])-8),COUNTIF($D$9:D182,D182))),"")</f>
        <v/>
      </c>
      <c r="D182" s="37" t="str">
        <f>IFERROR(LARGE(tab_estoque[Valor em Estoque],tab_cadastro5[[#This Row],[Ranking]]),"")</f>
        <v/>
      </c>
      <c r="E182" s="38" t="str">
        <f>IF(tab_cadastro5[[#This Row],[Valor por item]]&lt;&gt;"",tab_cadastro5[[#This Row],[Valor por item]]/SUM(tab_cadastro5[Valor por item]),"")</f>
        <v/>
      </c>
      <c r="F182" s="28" t="str">
        <f>IF(tab_cadastro5[[#This Row],[Representatividade]]&lt;&gt;"",tab_cadastro5[[#This Row],[Representatividade]]+F181,"")</f>
        <v/>
      </c>
      <c r="G18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83" spans="2:7" ht="13.5" thickBot="1" x14ac:dyDescent="0.3">
      <c r="B183" s="17"/>
      <c r="C183" s="36" t="str" cm="1">
        <f t="array" ref="C183">IF(tab_cadastro5[[#This Row],[Valor por item]]&lt;&gt;"",INDEX(tab_estoque[Descrição],SMALL(IF(tab_estoque[Valor em Estoque]=tab_cadastro5[[#This Row],[Valor por item]],ROW(tab_estoque[Valor em Estoque])-8),COUNTIF($D$9:D183,D183))),"")</f>
        <v/>
      </c>
      <c r="D183" s="37" t="str">
        <f>IFERROR(LARGE(tab_estoque[Valor em Estoque],tab_cadastro5[[#This Row],[Ranking]]),"")</f>
        <v/>
      </c>
      <c r="E183" s="38" t="str">
        <f>IF(tab_cadastro5[[#This Row],[Valor por item]]&lt;&gt;"",tab_cadastro5[[#This Row],[Valor por item]]/SUM(tab_cadastro5[Valor por item]),"")</f>
        <v/>
      </c>
      <c r="F183" s="28" t="str">
        <f>IF(tab_cadastro5[[#This Row],[Representatividade]]&lt;&gt;"",tab_cadastro5[[#This Row],[Representatividade]]+F182,"")</f>
        <v/>
      </c>
      <c r="G18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84" spans="2:7" ht="13.5" thickBot="1" x14ac:dyDescent="0.3">
      <c r="B184" s="17"/>
      <c r="C184" s="36" t="str" cm="1">
        <f t="array" ref="C184">IF(tab_cadastro5[[#This Row],[Valor por item]]&lt;&gt;"",INDEX(tab_estoque[Descrição],SMALL(IF(tab_estoque[Valor em Estoque]=tab_cadastro5[[#This Row],[Valor por item]],ROW(tab_estoque[Valor em Estoque])-8),COUNTIF($D$9:D184,D184))),"")</f>
        <v/>
      </c>
      <c r="D184" s="37" t="str">
        <f>IFERROR(LARGE(tab_estoque[Valor em Estoque],tab_cadastro5[[#This Row],[Ranking]]),"")</f>
        <v/>
      </c>
      <c r="E184" s="38" t="str">
        <f>IF(tab_cadastro5[[#This Row],[Valor por item]]&lt;&gt;"",tab_cadastro5[[#This Row],[Valor por item]]/SUM(tab_cadastro5[Valor por item]),"")</f>
        <v/>
      </c>
      <c r="F184" s="28" t="str">
        <f>IF(tab_cadastro5[[#This Row],[Representatividade]]&lt;&gt;"",tab_cadastro5[[#This Row],[Representatividade]]+F183,"")</f>
        <v/>
      </c>
      <c r="G18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85" spans="2:7" ht="13.5" thickBot="1" x14ac:dyDescent="0.3">
      <c r="B185" s="17"/>
      <c r="C185" s="36" t="str" cm="1">
        <f t="array" ref="C185">IF(tab_cadastro5[[#This Row],[Valor por item]]&lt;&gt;"",INDEX(tab_estoque[Descrição],SMALL(IF(tab_estoque[Valor em Estoque]=tab_cadastro5[[#This Row],[Valor por item]],ROW(tab_estoque[Valor em Estoque])-8),COUNTIF($D$9:D185,D185))),"")</f>
        <v/>
      </c>
      <c r="D185" s="37" t="str">
        <f>IFERROR(LARGE(tab_estoque[Valor em Estoque],tab_cadastro5[[#This Row],[Ranking]]),"")</f>
        <v/>
      </c>
      <c r="E185" s="38" t="str">
        <f>IF(tab_cadastro5[[#This Row],[Valor por item]]&lt;&gt;"",tab_cadastro5[[#This Row],[Valor por item]]/SUM(tab_cadastro5[Valor por item]),"")</f>
        <v/>
      </c>
      <c r="F185" s="28" t="str">
        <f>IF(tab_cadastro5[[#This Row],[Representatividade]]&lt;&gt;"",tab_cadastro5[[#This Row],[Representatividade]]+F184,"")</f>
        <v/>
      </c>
      <c r="G18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86" spans="2:7" ht="13.5" thickBot="1" x14ac:dyDescent="0.3">
      <c r="B186" s="17"/>
      <c r="C186" s="36" t="str" cm="1">
        <f t="array" ref="C186">IF(tab_cadastro5[[#This Row],[Valor por item]]&lt;&gt;"",INDEX(tab_estoque[Descrição],SMALL(IF(tab_estoque[Valor em Estoque]=tab_cadastro5[[#This Row],[Valor por item]],ROW(tab_estoque[Valor em Estoque])-8),COUNTIF($D$9:D186,D186))),"")</f>
        <v/>
      </c>
      <c r="D186" s="37" t="str">
        <f>IFERROR(LARGE(tab_estoque[Valor em Estoque],tab_cadastro5[[#This Row],[Ranking]]),"")</f>
        <v/>
      </c>
      <c r="E186" s="38" t="str">
        <f>IF(tab_cadastro5[[#This Row],[Valor por item]]&lt;&gt;"",tab_cadastro5[[#This Row],[Valor por item]]/SUM(tab_cadastro5[Valor por item]),"")</f>
        <v/>
      </c>
      <c r="F186" s="28" t="str">
        <f>IF(tab_cadastro5[[#This Row],[Representatividade]]&lt;&gt;"",tab_cadastro5[[#This Row],[Representatividade]]+F185,"")</f>
        <v/>
      </c>
      <c r="G18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87" spans="2:7" ht="13.5" thickBot="1" x14ac:dyDescent="0.3">
      <c r="B187" s="17"/>
      <c r="C187" s="36" t="str" cm="1">
        <f t="array" ref="C187">IF(tab_cadastro5[[#This Row],[Valor por item]]&lt;&gt;"",INDEX(tab_estoque[Descrição],SMALL(IF(tab_estoque[Valor em Estoque]=tab_cadastro5[[#This Row],[Valor por item]],ROW(tab_estoque[Valor em Estoque])-8),COUNTIF($D$9:D187,D187))),"")</f>
        <v/>
      </c>
      <c r="D187" s="37" t="str">
        <f>IFERROR(LARGE(tab_estoque[Valor em Estoque],tab_cadastro5[[#This Row],[Ranking]]),"")</f>
        <v/>
      </c>
      <c r="E187" s="38" t="str">
        <f>IF(tab_cadastro5[[#This Row],[Valor por item]]&lt;&gt;"",tab_cadastro5[[#This Row],[Valor por item]]/SUM(tab_cadastro5[Valor por item]),"")</f>
        <v/>
      </c>
      <c r="F187" s="28" t="str">
        <f>IF(tab_cadastro5[[#This Row],[Representatividade]]&lt;&gt;"",tab_cadastro5[[#This Row],[Representatividade]]+F186,"")</f>
        <v/>
      </c>
      <c r="G18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88" spans="2:7" ht="13.5" thickBot="1" x14ac:dyDescent="0.3">
      <c r="B188" s="17"/>
      <c r="C188" s="36" t="str" cm="1">
        <f t="array" ref="C188">IF(tab_cadastro5[[#This Row],[Valor por item]]&lt;&gt;"",INDEX(tab_estoque[Descrição],SMALL(IF(tab_estoque[Valor em Estoque]=tab_cadastro5[[#This Row],[Valor por item]],ROW(tab_estoque[Valor em Estoque])-8),COUNTIF($D$9:D188,D188))),"")</f>
        <v/>
      </c>
      <c r="D188" s="37" t="str">
        <f>IFERROR(LARGE(tab_estoque[Valor em Estoque],tab_cadastro5[[#This Row],[Ranking]]),"")</f>
        <v/>
      </c>
      <c r="E188" s="38" t="str">
        <f>IF(tab_cadastro5[[#This Row],[Valor por item]]&lt;&gt;"",tab_cadastro5[[#This Row],[Valor por item]]/SUM(tab_cadastro5[Valor por item]),"")</f>
        <v/>
      </c>
      <c r="F188" s="28" t="str">
        <f>IF(tab_cadastro5[[#This Row],[Representatividade]]&lt;&gt;"",tab_cadastro5[[#This Row],[Representatividade]]+F187,"")</f>
        <v/>
      </c>
      <c r="G18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89" spans="2:7" ht="13.5" thickBot="1" x14ac:dyDescent="0.3">
      <c r="B189" s="17"/>
      <c r="C189" s="36" t="str" cm="1">
        <f t="array" ref="C189">IF(tab_cadastro5[[#This Row],[Valor por item]]&lt;&gt;"",INDEX(tab_estoque[Descrição],SMALL(IF(tab_estoque[Valor em Estoque]=tab_cadastro5[[#This Row],[Valor por item]],ROW(tab_estoque[Valor em Estoque])-8),COUNTIF($D$9:D189,D189))),"")</f>
        <v/>
      </c>
      <c r="D189" s="37" t="str">
        <f>IFERROR(LARGE(tab_estoque[Valor em Estoque],tab_cadastro5[[#This Row],[Ranking]]),"")</f>
        <v/>
      </c>
      <c r="E189" s="38" t="str">
        <f>IF(tab_cadastro5[[#This Row],[Valor por item]]&lt;&gt;"",tab_cadastro5[[#This Row],[Valor por item]]/SUM(tab_cadastro5[Valor por item]),"")</f>
        <v/>
      </c>
      <c r="F189" s="28" t="str">
        <f>IF(tab_cadastro5[[#This Row],[Representatividade]]&lt;&gt;"",tab_cadastro5[[#This Row],[Representatividade]]+F188,"")</f>
        <v/>
      </c>
      <c r="G18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90" spans="2:7" ht="13.5" thickBot="1" x14ac:dyDescent="0.3">
      <c r="B190" s="17"/>
      <c r="C190" s="36" t="str" cm="1">
        <f t="array" ref="C190">IF(tab_cadastro5[[#This Row],[Valor por item]]&lt;&gt;"",INDEX(tab_estoque[Descrição],SMALL(IF(tab_estoque[Valor em Estoque]=tab_cadastro5[[#This Row],[Valor por item]],ROW(tab_estoque[Valor em Estoque])-8),COUNTIF($D$9:D190,D190))),"")</f>
        <v/>
      </c>
      <c r="D190" s="37" t="str">
        <f>IFERROR(LARGE(tab_estoque[Valor em Estoque],tab_cadastro5[[#This Row],[Ranking]]),"")</f>
        <v/>
      </c>
      <c r="E190" s="38" t="str">
        <f>IF(tab_cadastro5[[#This Row],[Valor por item]]&lt;&gt;"",tab_cadastro5[[#This Row],[Valor por item]]/SUM(tab_cadastro5[Valor por item]),"")</f>
        <v/>
      </c>
      <c r="F190" s="28" t="str">
        <f>IF(tab_cadastro5[[#This Row],[Representatividade]]&lt;&gt;"",tab_cadastro5[[#This Row],[Representatividade]]+F189,"")</f>
        <v/>
      </c>
      <c r="G19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91" spans="2:7" ht="13.5" thickBot="1" x14ac:dyDescent="0.3">
      <c r="B191" s="17"/>
      <c r="C191" s="36" t="str" cm="1">
        <f t="array" ref="C191">IF(tab_cadastro5[[#This Row],[Valor por item]]&lt;&gt;"",INDEX(tab_estoque[Descrição],SMALL(IF(tab_estoque[Valor em Estoque]=tab_cadastro5[[#This Row],[Valor por item]],ROW(tab_estoque[Valor em Estoque])-8),COUNTIF($D$9:D191,D191))),"")</f>
        <v/>
      </c>
      <c r="D191" s="37" t="str">
        <f>IFERROR(LARGE(tab_estoque[Valor em Estoque],tab_cadastro5[[#This Row],[Ranking]]),"")</f>
        <v/>
      </c>
      <c r="E191" s="38" t="str">
        <f>IF(tab_cadastro5[[#This Row],[Valor por item]]&lt;&gt;"",tab_cadastro5[[#This Row],[Valor por item]]/SUM(tab_cadastro5[Valor por item]),"")</f>
        <v/>
      </c>
      <c r="F191" s="28" t="str">
        <f>IF(tab_cadastro5[[#This Row],[Representatividade]]&lt;&gt;"",tab_cadastro5[[#This Row],[Representatividade]]+F190,"")</f>
        <v/>
      </c>
      <c r="G19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92" spans="2:7" ht="13.5" thickBot="1" x14ac:dyDescent="0.3">
      <c r="B192" s="17"/>
      <c r="C192" s="36" t="str" cm="1">
        <f t="array" ref="C192">IF(tab_cadastro5[[#This Row],[Valor por item]]&lt;&gt;"",INDEX(tab_estoque[Descrição],SMALL(IF(tab_estoque[Valor em Estoque]=tab_cadastro5[[#This Row],[Valor por item]],ROW(tab_estoque[Valor em Estoque])-8),COUNTIF($D$9:D192,D192))),"")</f>
        <v/>
      </c>
      <c r="D192" s="37" t="str">
        <f>IFERROR(LARGE(tab_estoque[Valor em Estoque],tab_cadastro5[[#This Row],[Ranking]]),"")</f>
        <v/>
      </c>
      <c r="E192" s="38" t="str">
        <f>IF(tab_cadastro5[[#This Row],[Valor por item]]&lt;&gt;"",tab_cadastro5[[#This Row],[Valor por item]]/SUM(tab_cadastro5[Valor por item]),"")</f>
        <v/>
      </c>
      <c r="F192" s="28" t="str">
        <f>IF(tab_cadastro5[[#This Row],[Representatividade]]&lt;&gt;"",tab_cadastro5[[#This Row],[Representatividade]]+F191,"")</f>
        <v/>
      </c>
      <c r="G19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93" spans="2:7" ht="13.5" thickBot="1" x14ac:dyDescent="0.3">
      <c r="B193" s="17"/>
      <c r="C193" s="36" t="str" cm="1">
        <f t="array" ref="C193">IF(tab_cadastro5[[#This Row],[Valor por item]]&lt;&gt;"",INDEX(tab_estoque[Descrição],SMALL(IF(tab_estoque[Valor em Estoque]=tab_cadastro5[[#This Row],[Valor por item]],ROW(tab_estoque[Valor em Estoque])-8),COUNTIF($D$9:D193,D193))),"")</f>
        <v/>
      </c>
      <c r="D193" s="37" t="str">
        <f>IFERROR(LARGE(tab_estoque[Valor em Estoque],tab_cadastro5[[#This Row],[Ranking]]),"")</f>
        <v/>
      </c>
      <c r="E193" s="38" t="str">
        <f>IF(tab_cadastro5[[#This Row],[Valor por item]]&lt;&gt;"",tab_cadastro5[[#This Row],[Valor por item]]/SUM(tab_cadastro5[Valor por item]),"")</f>
        <v/>
      </c>
      <c r="F193" s="28" t="str">
        <f>IF(tab_cadastro5[[#This Row],[Representatividade]]&lt;&gt;"",tab_cadastro5[[#This Row],[Representatividade]]+F192,"")</f>
        <v/>
      </c>
      <c r="G19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94" spans="2:7" ht="13.5" thickBot="1" x14ac:dyDescent="0.3">
      <c r="B194" s="17"/>
      <c r="C194" s="36" t="str" cm="1">
        <f t="array" ref="C194">IF(tab_cadastro5[[#This Row],[Valor por item]]&lt;&gt;"",INDEX(tab_estoque[Descrição],SMALL(IF(tab_estoque[Valor em Estoque]=tab_cadastro5[[#This Row],[Valor por item]],ROW(tab_estoque[Valor em Estoque])-8),COUNTIF($D$9:D194,D194))),"")</f>
        <v/>
      </c>
      <c r="D194" s="37" t="str">
        <f>IFERROR(LARGE(tab_estoque[Valor em Estoque],tab_cadastro5[[#This Row],[Ranking]]),"")</f>
        <v/>
      </c>
      <c r="E194" s="38" t="str">
        <f>IF(tab_cadastro5[[#This Row],[Valor por item]]&lt;&gt;"",tab_cadastro5[[#This Row],[Valor por item]]/SUM(tab_cadastro5[Valor por item]),"")</f>
        <v/>
      </c>
      <c r="F194" s="28" t="str">
        <f>IF(tab_cadastro5[[#This Row],[Representatividade]]&lt;&gt;"",tab_cadastro5[[#This Row],[Representatividade]]+F193,"")</f>
        <v/>
      </c>
      <c r="G19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95" spans="2:7" ht="13.5" thickBot="1" x14ac:dyDescent="0.3">
      <c r="B195" s="17"/>
      <c r="C195" s="36" t="str" cm="1">
        <f t="array" ref="C195">IF(tab_cadastro5[[#This Row],[Valor por item]]&lt;&gt;"",INDEX(tab_estoque[Descrição],SMALL(IF(tab_estoque[Valor em Estoque]=tab_cadastro5[[#This Row],[Valor por item]],ROW(tab_estoque[Valor em Estoque])-8),COUNTIF($D$9:D195,D195))),"")</f>
        <v/>
      </c>
      <c r="D195" s="37" t="str">
        <f>IFERROR(LARGE(tab_estoque[Valor em Estoque],tab_cadastro5[[#This Row],[Ranking]]),"")</f>
        <v/>
      </c>
      <c r="E195" s="38" t="str">
        <f>IF(tab_cadastro5[[#This Row],[Valor por item]]&lt;&gt;"",tab_cadastro5[[#This Row],[Valor por item]]/SUM(tab_cadastro5[Valor por item]),"")</f>
        <v/>
      </c>
      <c r="F195" s="28" t="str">
        <f>IF(tab_cadastro5[[#This Row],[Representatividade]]&lt;&gt;"",tab_cadastro5[[#This Row],[Representatividade]]+F194,"")</f>
        <v/>
      </c>
      <c r="G19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96" spans="2:7" ht="13.5" thickBot="1" x14ac:dyDescent="0.3">
      <c r="B196" s="17"/>
      <c r="C196" s="36" t="str" cm="1">
        <f t="array" ref="C196">IF(tab_cadastro5[[#This Row],[Valor por item]]&lt;&gt;"",INDEX(tab_estoque[Descrição],SMALL(IF(tab_estoque[Valor em Estoque]=tab_cadastro5[[#This Row],[Valor por item]],ROW(tab_estoque[Valor em Estoque])-8),COUNTIF($D$9:D196,D196))),"")</f>
        <v/>
      </c>
      <c r="D196" s="37" t="str">
        <f>IFERROR(LARGE(tab_estoque[Valor em Estoque],tab_cadastro5[[#This Row],[Ranking]]),"")</f>
        <v/>
      </c>
      <c r="E196" s="38" t="str">
        <f>IF(tab_cadastro5[[#This Row],[Valor por item]]&lt;&gt;"",tab_cadastro5[[#This Row],[Valor por item]]/SUM(tab_cadastro5[Valor por item]),"")</f>
        <v/>
      </c>
      <c r="F196" s="28" t="str">
        <f>IF(tab_cadastro5[[#This Row],[Representatividade]]&lt;&gt;"",tab_cadastro5[[#This Row],[Representatividade]]+F195,"")</f>
        <v/>
      </c>
      <c r="G19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97" spans="2:7" ht="13.5" thickBot="1" x14ac:dyDescent="0.3">
      <c r="B197" s="17"/>
      <c r="C197" s="36" t="str" cm="1">
        <f t="array" ref="C197">IF(tab_cadastro5[[#This Row],[Valor por item]]&lt;&gt;"",INDEX(tab_estoque[Descrição],SMALL(IF(tab_estoque[Valor em Estoque]=tab_cadastro5[[#This Row],[Valor por item]],ROW(tab_estoque[Valor em Estoque])-8),COUNTIF($D$9:D197,D197))),"")</f>
        <v/>
      </c>
      <c r="D197" s="37" t="str">
        <f>IFERROR(LARGE(tab_estoque[Valor em Estoque],tab_cadastro5[[#This Row],[Ranking]]),"")</f>
        <v/>
      </c>
      <c r="E197" s="38" t="str">
        <f>IF(tab_cadastro5[[#This Row],[Valor por item]]&lt;&gt;"",tab_cadastro5[[#This Row],[Valor por item]]/SUM(tab_cadastro5[Valor por item]),"")</f>
        <v/>
      </c>
      <c r="F197" s="28" t="str">
        <f>IF(tab_cadastro5[[#This Row],[Representatividade]]&lt;&gt;"",tab_cadastro5[[#This Row],[Representatividade]]+F196,"")</f>
        <v/>
      </c>
      <c r="G19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98" spans="2:7" ht="13.5" thickBot="1" x14ac:dyDescent="0.3">
      <c r="B198" s="17"/>
      <c r="C198" s="36" t="str" cm="1">
        <f t="array" ref="C198">IF(tab_cadastro5[[#This Row],[Valor por item]]&lt;&gt;"",INDEX(tab_estoque[Descrição],SMALL(IF(tab_estoque[Valor em Estoque]=tab_cadastro5[[#This Row],[Valor por item]],ROW(tab_estoque[Valor em Estoque])-8),COUNTIF($D$9:D198,D198))),"")</f>
        <v/>
      </c>
      <c r="D198" s="37" t="str">
        <f>IFERROR(LARGE(tab_estoque[Valor em Estoque],tab_cadastro5[[#This Row],[Ranking]]),"")</f>
        <v/>
      </c>
      <c r="E198" s="38" t="str">
        <f>IF(tab_cadastro5[[#This Row],[Valor por item]]&lt;&gt;"",tab_cadastro5[[#This Row],[Valor por item]]/SUM(tab_cadastro5[Valor por item]),"")</f>
        <v/>
      </c>
      <c r="F198" s="28" t="str">
        <f>IF(tab_cadastro5[[#This Row],[Representatividade]]&lt;&gt;"",tab_cadastro5[[#This Row],[Representatividade]]+F197,"")</f>
        <v/>
      </c>
      <c r="G19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99" spans="2:7" ht="13.5" thickBot="1" x14ac:dyDescent="0.3">
      <c r="B199" s="17"/>
      <c r="C199" s="36" t="str" cm="1">
        <f t="array" ref="C199">IF(tab_cadastro5[[#This Row],[Valor por item]]&lt;&gt;"",INDEX(tab_estoque[Descrição],SMALL(IF(tab_estoque[Valor em Estoque]=tab_cadastro5[[#This Row],[Valor por item]],ROW(tab_estoque[Valor em Estoque])-8),COUNTIF($D$9:D199,D199))),"")</f>
        <v/>
      </c>
      <c r="D199" s="37" t="str">
        <f>IFERROR(LARGE(tab_estoque[Valor em Estoque],tab_cadastro5[[#This Row],[Ranking]]),"")</f>
        <v/>
      </c>
      <c r="E199" s="38" t="str">
        <f>IF(tab_cadastro5[[#This Row],[Valor por item]]&lt;&gt;"",tab_cadastro5[[#This Row],[Valor por item]]/SUM(tab_cadastro5[Valor por item]),"")</f>
        <v/>
      </c>
      <c r="F199" s="28" t="str">
        <f>IF(tab_cadastro5[[#This Row],[Representatividade]]&lt;&gt;"",tab_cadastro5[[#This Row],[Representatividade]]+F198,"")</f>
        <v/>
      </c>
      <c r="G19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00" spans="2:7" ht="13.5" thickBot="1" x14ac:dyDescent="0.3">
      <c r="B200" s="17"/>
      <c r="C200" s="36" t="str" cm="1">
        <f t="array" ref="C200">IF(tab_cadastro5[[#This Row],[Valor por item]]&lt;&gt;"",INDEX(tab_estoque[Descrição],SMALL(IF(tab_estoque[Valor em Estoque]=tab_cadastro5[[#This Row],[Valor por item]],ROW(tab_estoque[Valor em Estoque])-8),COUNTIF($D$9:D200,D200))),"")</f>
        <v/>
      </c>
      <c r="D200" s="37" t="str">
        <f>IFERROR(LARGE(tab_estoque[Valor em Estoque],tab_cadastro5[[#This Row],[Ranking]]),"")</f>
        <v/>
      </c>
      <c r="E200" s="38" t="str">
        <f>IF(tab_cadastro5[[#This Row],[Valor por item]]&lt;&gt;"",tab_cadastro5[[#This Row],[Valor por item]]/SUM(tab_cadastro5[Valor por item]),"")</f>
        <v/>
      </c>
      <c r="F200" s="28" t="str">
        <f>IF(tab_cadastro5[[#This Row],[Representatividade]]&lt;&gt;"",tab_cadastro5[[#This Row],[Representatividade]]+F199,"")</f>
        <v/>
      </c>
      <c r="G20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01" spans="2:7" ht="13.5" thickBot="1" x14ac:dyDescent="0.3">
      <c r="B201" s="17"/>
      <c r="C201" s="36" t="str" cm="1">
        <f t="array" ref="C201">IF(tab_cadastro5[[#This Row],[Valor por item]]&lt;&gt;"",INDEX(tab_estoque[Descrição],SMALL(IF(tab_estoque[Valor em Estoque]=tab_cadastro5[[#This Row],[Valor por item]],ROW(tab_estoque[Valor em Estoque])-8),COUNTIF($D$9:D201,D201))),"")</f>
        <v/>
      </c>
      <c r="D201" s="37" t="str">
        <f>IFERROR(LARGE(tab_estoque[Valor em Estoque],tab_cadastro5[[#This Row],[Ranking]]),"")</f>
        <v/>
      </c>
      <c r="E201" s="38" t="str">
        <f>IF(tab_cadastro5[[#This Row],[Valor por item]]&lt;&gt;"",tab_cadastro5[[#This Row],[Valor por item]]/SUM(tab_cadastro5[Valor por item]),"")</f>
        <v/>
      </c>
      <c r="F201" s="28" t="str">
        <f>IF(tab_cadastro5[[#This Row],[Representatividade]]&lt;&gt;"",tab_cadastro5[[#This Row],[Representatividade]]+F200,"")</f>
        <v/>
      </c>
      <c r="G20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02" spans="2:7" ht="13.5" thickBot="1" x14ac:dyDescent="0.3">
      <c r="B202" s="17"/>
      <c r="C202" s="36" t="str" cm="1">
        <f t="array" ref="C202">IF(tab_cadastro5[[#This Row],[Valor por item]]&lt;&gt;"",INDEX(tab_estoque[Descrição],SMALL(IF(tab_estoque[Valor em Estoque]=tab_cadastro5[[#This Row],[Valor por item]],ROW(tab_estoque[Valor em Estoque])-8),COUNTIF($D$9:D202,D202))),"")</f>
        <v/>
      </c>
      <c r="D202" s="37" t="str">
        <f>IFERROR(LARGE(tab_estoque[Valor em Estoque],tab_cadastro5[[#This Row],[Ranking]]),"")</f>
        <v/>
      </c>
      <c r="E202" s="38" t="str">
        <f>IF(tab_cadastro5[[#This Row],[Valor por item]]&lt;&gt;"",tab_cadastro5[[#This Row],[Valor por item]]/SUM(tab_cadastro5[Valor por item]),"")</f>
        <v/>
      </c>
      <c r="F202" s="28" t="str">
        <f>IF(tab_cadastro5[[#This Row],[Representatividade]]&lt;&gt;"",tab_cadastro5[[#This Row],[Representatividade]]+F201,"")</f>
        <v/>
      </c>
      <c r="G20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03" spans="2:7" ht="13.5" thickBot="1" x14ac:dyDescent="0.3">
      <c r="B203" s="17"/>
      <c r="C203" s="36" t="str" cm="1">
        <f t="array" ref="C203">IF(tab_cadastro5[[#This Row],[Valor por item]]&lt;&gt;"",INDEX(tab_estoque[Descrição],SMALL(IF(tab_estoque[Valor em Estoque]=tab_cadastro5[[#This Row],[Valor por item]],ROW(tab_estoque[Valor em Estoque])-8),COUNTIF($D$9:D203,D203))),"")</f>
        <v/>
      </c>
      <c r="D203" s="37" t="str">
        <f>IFERROR(LARGE(tab_estoque[Valor em Estoque],tab_cadastro5[[#This Row],[Ranking]]),"")</f>
        <v/>
      </c>
      <c r="E203" s="38" t="str">
        <f>IF(tab_cadastro5[[#This Row],[Valor por item]]&lt;&gt;"",tab_cadastro5[[#This Row],[Valor por item]]/SUM(tab_cadastro5[Valor por item]),"")</f>
        <v/>
      </c>
      <c r="F203" s="28" t="str">
        <f>IF(tab_cadastro5[[#This Row],[Representatividade]]&lt;&gt;"",tab_cadastro5[[#This Row],[Representatividade]]+F202,"")</f>
        <v/>
      </c>
      <c r="G20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04" spans="2:7" ht="13.5" thickBot="1" x14ac:dyDescent="0.3">
      <c r="B204" s="17"/>
      <c r="C204" s="36" t="str" cm="1">
        <f t="array" ref="C204">IF(tab_cadastro5[[#This Row],[Valor por item]]&lt;&gt;"",INDEX(tab_estoque[Descrição],SMALL(IF(tab_estoque[Valor em Estoque]=tab_cadastro5[[#This Row],[Valor por item]],ROW(tab_estoque[Valor em Estoque])-8),COUNTIF($D$9:D204,D204))),"")</f>
        <v/>
      </c>
      <c r="D204" s="37" t="str">
        <f>IFERROR(LARGE(tab_estoque[Valor em Estoque],tab_cadastro5[[#This Row],[Ranking]]),"")</f>
        <v/>
      </c>
      <c r="E204" s="38" t="str">
        <f>IF(tab_cadastro5[[#This Row],[Valor por item]]&lt;&gt;"",tab_cadastro5[[#This Row],[Valor por item]]/SUM(tab_cadastro5[Valor por item]),"")</f>
        <v/>
      </c>
      <c r="F204" s="28" t="str">
        <f>IF(tab_cadastro5[[#This Row],[Representatividade]]&lt;&gt;"",tab_cadastro5[[#This Row],[Representatividade]]+F203,"")</f>
        <v/>
      </c>
      <c r="G20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05" spans="2:7" ht="13.5" thickBot="1" x14ac:dyDescent="0.3">
      <c r="B205" s="17"/>
      <c r="C205" s="36" t="str" cm="1">
        <f t="array" ref="C205">IF(tab_cadastro5[[#This Row],[Valor por item]]&lt;&gt;"",INDEX(tab_estoque[Descrição],SMALL(IF(tab_estoque[Valor em Estoque]=tab_cadastro5[[#This Row],[Valor por item]],ROW(tab_estoque[Valor em Estoque])-8),COUNTIF($D$9:D205,D205))),"")</f>
        <v/>
      </c>
      <c r="D205" s="37" t="str">
        <f>IFERROR(LARGE(tab_estoque[Valor em Estoque],tab_cadastro5[[#This Row],[Ranking]]),"")</f>
        <v/>
      </c>
      <c r="E205" s="38" t="str">
        <f>IF(tab_cadastro5[[#This Row],[Valor por item]]&lt;&gt;"",tab_cadastro5[[#This Row],[Valor por item]]/SUM(tab_cadastro5[Valor por item]),"")</f>
        <v/>
      </c>
      <c r="F205" s="28" t="str">
        <f>IF(tab_cadastro5[[#This Row],[Representatividade]]&lt;&gt;"",tab_cadastro5[[#This Row],[Representatividade]]+F204,"")</f>
        <v/>
      </c>
      <c r="G20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06" spans="2:7" ht="13.5" thickBot="1" x14ac:dyDescent="0.3">
      <c r="B206" s="17"/>
      <c r="C206" s="36" t="str" cm="1">
        <f t="array" ref="C206">IF(tab_cadastro5[[#This Row],[Valor por item]]&lt;&gt;"",INDEX(tab_estoque[Descrição],SMALL(IF(tab_estoque[Valor em Estoque]=tab_cadastro5[[#This Row],[Valor por item]],ROW(tab_estoque[Valor em Estoque])-8),COUNTIF($D$9:D206,D206))),"")</f>
        <v/>
      </c>
      <c r="D206" s="37" t="str">
        <f>IFERROR(LARGE(tab_estoque[Valor em Estoque],tab_cadastro5[[#This Row],[Ranking]]),"")</f>
        <v/>
      </c>
      <c r="E206" s="38" t="str">
        <f>IF(tab_cadastro5[[#This Row],[Valor por item]]&lt;&gt;"",tab_cadastro5[[#This Row],[Valor por item]]/SUM(tab_cadastro5[Valor por item]),"")</f>
        <v/>
      </c>
      <c r="F206" s="28" t="str">
        <f>IF(tab_cadastro5[[#This Row],[Representatividade]]&lt;&gt;"",tab_cadastro5[[#This Row],[Representatividade]]+F205,"")</f>
        <v/>
      </c>
      <c r="G20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07" spans="2:7" ht="13.5" thickBot="1" x14ac:dyDescent="0.3">
      <c r="B207" s="17"/>
      <c r="C207" s="36" t="str" cm="1">
        <f t="array" ref="C207">IF(tab_cadastro5[[#This Row],[Valor por item]]&lt;&gt;"",INDEX(tab_estoque[Descrição],SMALL(IF(tab_estoque[Valor em Estoque]=tab_cadastro5[[#This Row],[Valor por item]],ROW(tab_estoque[Valor em Estoque])-8),COUNTIF($D$9:D207,D207))),"")</f>
        <v/>
      </c>
      <c r="D207" s="37" t="str">
        <f>IFERROR(LARGE(tab_estoque[Valor em Estoque],tab_cadastro5[[#This Row],[Ranking]]),"")</f>
        <v/>
      </c>
      <c r="E207" s="38" t="str">
        <f>IF(tab_cadastro5[[#This Row],[Valor por item]]&lt;&gt;"",tab_cadastro5[[#This Row],[Valor por item]]/SUM(tab_cadastro5[Valor por item]),"")</f>
        <v/>
      </c>
      <c r="F207" s="28" t="str">
        <f>IF(tab_cadastro5[[#This Row],[Representatividade]]&lt;&gt;"",tab_cadastro5[[#This Row],[Representatividade]]+F206,"")</f>
        <v/>
      </c>
      <c r="G20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08" spans="2:7" ht="13.5" thickBot="1" x14ac:dyDescent="0.3">
      <c r="B208" s="17"/>
      <c r="C208" s="36" t="str" cm="1">
        <f t="array" ref="C208">IF(tab_cadastro5[[#This Row],[Valor por item]]&lt;&gt;"",INDEX(tab_estoque[Descrição],SMALL(IF(tab_estoque[Valor em Estoque]=tab_cadastro5[[#This Row],[Valor por item]],ROW(tab_estoque[Valor em Estoque])-8),COUNTIF($D$9:D208,D208))),"")</f>
        <v/>
      </c>
      <c r="D208" s="37" t="str">
        <f>IFERROR(LARGE(tab_estoque[Valor em Estoque],tab_cadastro5[[#This Row],[Ranking]]),"")</f>
        <v/>
      </c>
      <c r="E208" s="38" t="str">
        <f>IF(tab_cadastro5[[#This Row],[Valor por item]]&lt;&gt;"",tab_cadastro5[[#This Row],[Valor por item]]/SUM(tab_cadastro5[Valor por item]),"")</f>
        <v/>
      </c>
      <c r="F208" s="28" t="str">
        <f>IF(tab_cadastro5[[#This Row],[Representatividade]]&lt;&gt;"",tab_cadastro5[[#This Row],[Representatividade]]+F207,"")</f>
        <v/>
      </c>
      <c r="G20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09" spans="2:7" ht="13.5" thickBot="1" x14ac:dyDescent="0.3">
      <c r="B209" s="17"/>
      <c r="C209" s="36" t="str" cm="1">
        <f t="array" ref="C209">IF(tab_cadastro5[[#This Row],[Valor por item]]&lt;&gt;"",INDEX(tab_estoque[Descrição],SMALL(IF(tab_estoque[Valor em Estoque]=tab_cadastro5[[#This Row],[Valor por item]],ROW(tab_estoque[Valor em Estoque])-8),COUNTIF($D$9:D209,D209))),"")</f>
        <v/>
      </c>
      <c r="D209" s="37" t="str">
        <f>IFERROR(LARGE(tab_estoque[Valor em Estoque],tab_cadastro5[[#This Row],[Ranking]]),"")</f>
        <v/>
      </c>
      <c r="E209" s="38" t="str">
        <f>IF(tab_cadastro5[[#This Row],[Valor por item]]&lt;&gt;"",tab_cadastro5[[#This Row],[Valor por item]]/SUM(tab_cadastro5[Valor por item]),"")</f>
        <v/>
      </c>
      <c r="F209" s="28" t="str">
        <f>IF(tab_cadastro5[[#This Row],[Representatividade]]&lt;&gt;"",tab_cadastro5[[#This Row],[Representatividade]]+F208,"")</f>
        <v/>
      </c>
      <c r="G20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10" spans="2:7" ht="13.5" thickBot="1" x14ac:dyDescent="0.3">
      <c r="B210" s="17"/>
      <c r="C210" s="36" t="str" cm="1">
        <f t="array" ref="C210">IF(tab_cadastro5[[#This Row],[Valor por item]]&lt;&gt;"",INDEX(tab_estoque[Descrição],SMALL(IF(tab_estoque[Valor em Estoque]=tab_cadastro5[[#This Row],[Valor por item]],ROW(tab_estoque[Valor em Estoque])-8),COUNTIF($D$9:D210,D210))),"")</f>
        <v/>
      </c>
      <c r="D210" s="37" t="str">
        <f>IFERROR(LARGE(tab_estoque[Valor em Estoque],tab_cadastro5[[#This Row],[Ranking]]),"")</f>
        <v/>
      </c>
      <c r="E210" s="38" t="str">
        <f>IF(tab_cadastro5[[#This Row],[Valor por item]]&lt;&gt;"",tab_cadastro5[[#This Row],[Valor por item]]/SUM(tab_cadastro5[Valor por item]),"")</f>
        <v/>
      </c>
      <c r="F210" s="28" t="str">
        <f>IF(tab_cadastro5[[#This Row],[Representatividade]]&lt;&gt;"",tab_cadastro5[[#This Row],[Representatividade]]+F209,"")</f>
        <v/>
      </c>
      <c r="G21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11" spans="2:7" ht="13.5" thickBot="1" x14ac:dyDescent="0.3">
      <c r="B211" s="17"/>
      <c r="C211" s="36" t="str" cm="1">
        <f t="array" ref="C211">IF(tab_cadastro5[[#This Row],[Valor por item]]&lt;&gt;"",INDEX(tab_estoque[Descrição],SMALL(IF(tab_estoque[Valor em Estoque]=tab_cadastro5[[#This Row],[Valor por item]],ROW(tab_estoque[Valor em Estoque])-8),COUNTIF($D$9:D211,D211))),"")</f>
        <v/>
      </c>
      <c r="D211" s="37" t="str">
        <f>IFERROR(LARGE(tab_estoque[Valor em Estoque],tab_cadastro5[[#This Row],[Ranking]]),"")</f>
        <v/>
      </c>
      <c r="E211" s="38" t="str">
        <f>IF(tab_cadastro5[[#This Row],[Valor por item]]&lt;&gt;"",tab_cadastro5[[#This Row],[Valor por item]]/SUM(tab_cadastro5[Valor por item]),"")</f>
        <v/>
      </c>
      <c r="F211" s="28" t="str">
        <f>IF(tab_cadastro5[[#This Row],[Representatividade]]&lt;&gt;"",tab_cadastro5[[#This Row],[Representatividade]]+F210,"")</f>
        <v/>
      </c>
      <c r="G21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12" spans="2:7" ht="13.5" thickBot="1" x14ac:dyDescent="0.3">
      <c r="B212" s="17"/>
      <c r="C212" s="36" t="str" cm="1">
        <f t="array" ref="C212">IF(tab_cadastro5[[#This Row],[Valor por item]]&lt;&gt;"",INDEX(tab_estoque[Descrição],SMALL(IF(tab_estoque[Valor em Estoque]=tab_cadastro5[[#This Row],[Valor por item]],ROW(tab_estoque[Valor em Estoque])-8),COUNTIF($D$9:D212,D212))),"")</f>
        <v/>
      </c>
      <c r="D212" s="37" t="str">
        <f>IFERROR(LARGE(tab_estoque[Valor em Estoque],tab_cadastro5[[#This Row],[Ranking]]),"")</f>
        <v/>
      </c>
      <c r="E212" s="38" t="str">
        <f>IF(tab_cadastro5[[#This Row],[Valor por item]]&lt;&gt;"",tab_cadastro5[[#This Row],[Valor por item]]/SUM(tab_cadastro5[Valor por item]),"")</f>
        <v/>
      </c>
      <c r="F212" s="28" t="str">
        <f>IF(tab_cadastro5[[#This Row],[Representatividade]]&lt;&gt;"",tab_cadastro5[[#This Row],[Representatividade]]+F211,"")</f>
        <v/>
      </c>
      <c r="G21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13" spans="2:7" ht="13.5" thickBot="1" x14ac:dyDescent="0.3">
      <c r="B213" s="17"/>
      <c r="C213" s="36" t="str" cm="1">
        <f t="array" ref="C213">IF(tab_cadastro5[[#This Row],[Valor por item]]&lt;&gt;"",INDEX(tab_estoque[Descrição],SMALL(IF(tab_estoque[Valor em Estoque]=tab_cadastro5[[#This Row],[Valor por item]],ROW(tab_estoque[Valor em Estoque])-8),COUNTIF($D$9:D213,D213))),"")</f>
        <v/>
      </c>
      <c r="D213" s="37" t="str">
        <f>IFERROR(LARGE(tab_estoque[Valor em Estoque],tab_cadastro5[[#This Row],[Ranking]]),"")</f>
        <v/>
      </c>
      <c r="E213" s="38" t="str">
        <f>IF(tab_cadastro5[[#This Row],[Valor por item]]&lt;&gt;"",tab_cadastro5[[#This Row],[Valor por item]]/SUM(tab_cadastro5[Valor por item]),"")</f>
        <v/>
      </c>
      <c r="F213" s="28" t="str">
        <f>IF(tab_cadastro5[[#This Row],[Representatividade]]&lt;&gt;"",tab_cadastro5[[#This Row],[Representatividade]]+F212,"")</f>
        <v/>
      </c>
      <c r="G21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14" spans="2:7" ht="13.5" thickBot="1" x14ac:dyDescent="0.3">
      <c r="B214" s="17"/>
      <c r="C214" s="36" t="str" cm="1">
        <f t="array" ref="C214">IF(tab_cadastro5[[#This Row],[Valor por item]]&lt;&gt;"",INDEX(tab_estoque[Descrição],SMALL(IF(tab_estoque[Valor em Estoque]=tab_cadastro5[[#This Row],[Valor por item]],ROW(tab_estoque[Valor em Estoque])-8),COUNTIF($D$9:D214,D214))),"")</f>
        <v/>
      </c>
      <c r="D214" s="37" t="str">
        <f>IFERROR(LARGE(tab_estoque[Valor em Estoque],tab_cadastro5[[#This Row],[Ranking]]),"")</f>
        <v/>
      </c>
      <c r="E214" s="38" t="str">
        <f>IF(tab_cadastro5[[#This Row],[Valor por item]]&lt;&gt;"",tab_cadastro5[[#This Row],[Valor por item]]/SUM(tab_cadastro5[Valor por item]),"")</f>
        <v/>
      </c>
      <c r="F214" s="28" t="str">
        <f>IF(tab_cadastro5[[#This Row],[Representatividade]]&lt;&gt;"",tab_cadastro5[[#This Row],[Representatividade]]+F213,"")</f>
        <v/>
      </c>
      <c r="G21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15" spans="2:7" ht="13.5" thickBot="1" x14ac:dyDescent="0.3">
      <c r="B215" s="17"/>
      <c r="C215" s="36" t="str" cm="1">
        <f t="array" ref="C215">IF(tab_cadastro5[[#This Row],[Valor por item]]&lt;&gt;"",INDEX(tab_estoque[Descrição],SMALL(IF(tab_estoque[Valor em Estoque]=tab_cadastro5[[#This Row],[Valor por item]],ROW(tab_estoque[Valor em Estoque])-8),COUNTIF($D$9:D215,D215))),"")</f>
        <v/>
      </c>
      <c r="D215" s="37" t="str">
        <f>IFERROR(LARGE(tab_estoque[Valor em Estoque],tab_cadastro5[[#This Row],[Ranking]]),"")</f>
        <v/>
      </c>
      <c r="E215" s="38" t="str">
        <f>IF(tab_cadastro5[[#This Row],[Valor por item]]&lt;&gt;"",tab_cadastro5[[#This Row],[Valor por item]]/SUM(tab_cadastro5[Valor por item]),"")</f>
        <v/>
      </c>
      <c r="F215" s="28" t="str">
        <f>IF(tab_cadastro5[[#This Row],[Representatividade]]&lt;&gt;"",tab_cadastro5[[#This Row],[Representatividade]]+F214,"")</f>
        <v/>
      </c>
      <c r="G21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16" spans="2:7" ht="13.5" thickBot="1" x14ac:dyDescent="0.3">
      <c r="B216" s="17"/>
      <c r="C216" s="36" t="str" cm="1">
        <f t="array" ref="C216">IF(tab_cadastro5[[#This Row],[Valor por item]]&lt;&gt;"",INDEX(tab_estoque[Descrição],SMALL(IF(tab_estoque[Valor em Estoque]=tab_cadastro5[[#This Row],[Valor por item]],ROW(tab_estoque[Valor em Estoque])-8),COUNTIF($D$9:D216,D216))),"")</f>
        <v/>
      </c>
      <c r="D216" s="37" t="str">
        <f>IFERROR(LARGE(tab_estoque[Valor em Estoque],tab_cadastro5[[#This Row],[Ranking]]),"")</f>
        <v/>
      </c>
      <c r="E216" s="38" t="str">
        <f>IF(tab_cadastro5[[#This Row],[Valor por item]]&lt;&gt;"",tab_cadastro5[[#This Row],[Valor por item]]/SUM(tab_cadastro5[Valor por item]),"")</f>
        <v/>
      </c>
      <c r="F216" s="28" t="str">
        <f>IF(tab_cadastro5[[#This Row],[Representatividade]]&lt;&gt;"",tab_cadastro5[[#This Row],[Representatividade]]+F215,"")</f>
        <v/>
      </c>
      <c r="G21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17" spans="2:7" ht="13.5" thickBot="1" x14ac:dyDescent="0.3">
      <c r="B217" s="17"/>
      <c r="C217" s="36" t="str" cm="1">
        <f t="array" ref="C217">IF(tab_cadastro5[[#This Row],[Valor por item]]&lt;&gt;"",INDEX(tab_estoque[Descrição],SMALL(IF(tab_estoque[Valor em Estoque]=tab_cadastro5[[#This Row],[Valor por item]],ROW(tab_estoque[Valor em Estoque])-8),COUNTIF($D$9:D217,D217))),"")</f>
        <v/>
      </c>
      <c r="D217" s="37" t="str">
        <f>IFERROR(LARGE(tab_estoque[Valor em Estoque],tab_cadastro5[[#This Row],[Ranking]]),"")</f>
        <v/>
      </c>
      <c r="E217" s="38" t="str">
        <f>IF(tab_cadastro5[[#This Row],[Valor por item]]&lt;&gt;"",tab_cadastro5[[#This Row],[Valor por item]]/SUM(tab_cadastro5[Valor por item]),"")</f>
        <v/>
      </c>
      <c r="F217" s="28" t="str">
        <f>IF(tab_cadastro5[[#This Row],[Representatividade]]&lt;&gt;"",tab_cadastro5[[#This Row],[Representatividade]]+F216,"")</f>
        <v/>
      </c>
      <c r="G21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18" spans="2:7" ht="13.5" thickBot="1" x14ac:dyDescent="0.3">
      <c r="B218" s="17"/>
      <c r="C218" s="36" t="str" cm="1">
        <f t="array" ref="C218">IF(tab_cadastro5[[#This Row],[Valor por item]]&lt;&gt;"",INDEX(tab_estoque[Descrição],SMALL(IF(tab_estoque[Valor em Estoque]=tab_cadastro5[[#This Row],[Valor por item]],ROW(tab_estoque[Valor em Estoque])-8),COUNTIF($D$9:D218,D218))),"")</f>
        <v/>
      </c>
      <c r="D218" s="37" t="str">
        <f>IFERROR(LARGE(tab_estoque[Valor em Estoque],tab_cadastro5[[#This Row],[Ranking]]),"")</f>
        <v/>
      </c>
      <c r="E218" s="38" t="str">
        <f>IF(tab_cadastro5[[#This Row],[Valor por item]]&lt;&gt;"",tab_cadastro5[[#This Row],[Valor por item]]/SUM(tab_cadastro5[Valor por item]),"")</f>
        <v/>
      </c>
      <c r="F218" s="28" t="str">
        <f>IF(tab_cadastro5[[#This Row],[Representatividade]]&lt;&gt;"",tab_cadastro5[[#This Row],[Representatividade]]+F217,"")</f>
        <v/>
      </c>
      <c r="G21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19" spans="2:7" ht="13.5" thickBot="1" x14ac:dyDescent="0.3">
      <c r="B219" s="17"/>
      <c r="C219" s="36" t="str" cm="1">
        <f t="array" ref="C219">IF(tab_cadastro5[[#This Row],[Valor por item]]&lt;&gt;"",INDEX(tab_estoque[Descrição],SMALL(IF(tab_estoque[Valor em Estoque]=tab_cadastro5[[#This Row],[Valor por item]],ROW(tab_estoque[Valor em Estoque])-8),COUNTIF($D$9:D219,D219))),"")</f>
        <v/>
      </c>
      <c r="D219" s="37" t="str">
        <f>IFERROR(LARGE(tab_estoque[Valor em Estoque],tab_cadastro5[[#This Row],[Ranking]]),"")</f>
        <v/>
      </c>
      <c r="E219" s="38" t="str">
        <f>IF(tab_cadastro5[[#This Row],[Valor por item]]&lt;&gt;"",tab_cadastro5[[#This Row],[Valor por item]]/SUM(tab_cadastro5[Valor por item]),"")</f>
        <v/>
      </c>
      <c r="F219" s="28" t="str">
        <f>IF(tab_cadastro5[[#This Row],[Representatividade]]&lt;&gt;"",tab_cadastro5[[#This Row],[Representatividade]]+F218,"")</f>
        <v/>
      </c>
      <c r="G21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20" spans="2:7" ht="13.5" thickBot="1" x14ac:dyDescent="0.3">
      <c r="B220" s="17"/>
      <c r="C220" s="36" t="str" cm="1">
        <f t="array" ref="C220">IF(tab_cadastro5[[#This Row],[Valor por item]]&lt;&gt;"",INDEX(tab_estoque[Descrição],SMALL(IF(tab_estoque[Valor em Estoque]=tab_cadastro5[[#This Row],[Valor por item]],ROW(tab_estoque[Valor em Estoque])-8),COUNTIF($D$9:D220,D220))),"")</f>
        <v/>
      </c>
      <c r="D220" s="37" t="str">
        <f>IFERROR(LARGE(tab_estoque[Valor em Estoque],tab_cadastro5[[#This Row],[Ranking]]),"")</f>
        <v/>
      </c>
      <c r="E220" s="38" t="str">
        <f>IF(tab_cadastro5[[#This Row],[Valor por item]]&lt;&gt;"",tab_cadastro5[[#This Row],[Valor por item]]/SUM(tab_cadastro5[Valor por item]),"")</f>
        <v/>
      </c>
      <c r="F220" s="28" t="str">
        <f>IF(tab_cadastro5[[#This Row],[Representatividade]]&lt;&gt;"",tab_cadastro5[[#This Row],[Representatividade]]+F219,"")</f>
        <v/>
      </c>
      <c r="G22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21" spans="2:7" ht="13.5" thickBot="1" x14ac:dyDescent="0.3">
      <c r="B221" s="17"/>
      <c r="C221" s="36" t="str" cm="1">
        <f t="array" ref="C221">IF(tab_cadastro5[[#This Row],[Valor por item]]&lt;&gt;"",INDEX(tab_estoque[Descrição],SMALL(IF(tab_estoque[Valor em Estoque]=tab_cadastro5[[#This Row],[Valor por item]],ROW(tab_estoque[Valor em Estoque])-8),COUNTIF($D$9:D221,D221))),"")</f>
        <v/>
      </c>
      <c r="D221" s="37" t="str">
        <f>IFERROR(LARGE(tab_estoque[Valor em Estoque],tab_cadastro5[[#This Row],[Ranking]]),"")</f>
        <v/>
      </c>
      <c r="E221" s="38" t="str">
        <f>IF(tab_cadastro5[[#This Row],[Valor por item]]&lt;&gt;"",tab_cadastro5[[#This Row],[Valor por item]]/SUM(tab_cadastro5[Valor por item]),"")</f>
        <v/>
      </c>
      <c r="F221" s="28" t="str">
        <f>IF(tab_cadastro5[[#This Row],[Representatividade]]&lt;&gt;"",tab_cadastro5[[#This Row],[Representatividade]]+F220,"")</f>
        <v/>
      </c>
      <c r="G22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22" spans="2:7" ht="13.5" thickBot="1" x14ac:dyDescent="0.3">
      <c r="B222" s="17"/>
      <c r="C222" s="36" t="str" cm="1">
        <f t="array" ref="C222">IF(tab_cadastro5[[#This Row],[Valor por item]]&lt;&gt;"",INDEX(tab_estoque[Descrição],SMALL(IF(tab_estoque[Valor em Estoque]=tab_cadastro5[[#This Row],[Valor por item]],ROW(tab_estoque[Valor em Estoque])-8),COUNTIF($D$9:D222,D222))),"")</f>
        <v/>
      </c>
      <c r="D222" s="37" t="str">
        <f>IFERROR(LARGE(tab_estoque[Valor em Estoque],tab_cadastro5[[#This Row],[Ranking]]),"")</f>
        <v/>
      </c>
      <c r="E222" s="38" t="str">
        <f>IF(tab_cadastro5[[#This Row],[Valor por item]]&lt;&gt;"",tab_cadastro5[[#This Row],[Valor por item]]/SUM(tab_cadastro5[Valor por item]),"")</f>
        <v/>
      </c>
      <c r="F222" s="28" t="str">
        <f>IF(tab_cadastro5[[#This Row],[Representatividade]]&lt;&gt;"",tab_cadastro5[[#This Row],[Representatividade]]+F221,"")</f>
        <v/>
      </c>
      <c r="G22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23" spans="2:7" ht="13.5" thickBot="1" x14ac:dyDescent="0.3">
      <c r="B223" s="17"/>
      <c r="C223" s="36" t="str" cm="1">
        <f t="array" ref="C223">IF(tab_cadastro5[[#This Row],[Valor por item]]&lt;&gt;"",INDEX(tab_estoque[Descrição],SMALL(IF(tab_estoque[Valor em Estoque]=tab_cadastro5[[#This Row],[Valor por item]],ROW(tab_estoque[Valor em Estoque])-8),COUNTIF($D$9:D223,D223))),"")</f>
        <v/>
      </c>
      <c r="D223" s="37" t="str">
        <f>IFERROR(LARGE(tab_estoque[Valor em Estoque],tab_cadastro5[[#This Row],[Ranking]]),"")</f>
        <v/>
      </c>
      <c r="E223" s="38" t="str">
        <f>IF(tab_cadastro5[[#This Row],[Valor por item]]&lt;&gt;"",tab_cadastro5[[#This Row],[Valor por item]]/SUM(tab_cadastro5[Valor por item]),"")</f>
        <v/>
      </c>
      <c r="F223" s="28" t="str">
        <f>IF(tab_cadastro5[[#This Row],[Representatividade]]&lt;&gt;"",tab_cadastro5[[#This Row],[Representatividade]]+F222,"")</f>
        <v/>
      </c>
      <c r="G22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24" spans="2:7" ht="13.5" thickBot="1" x14ac:dyDescent="0.3">
      <c r="B224" s="17"/>
      <c r="C224" s="36" t="str" cm="1">
        <f t="array" ref="C224">IF(tab_cadastro5[[#This Row],[Valor por item]]&lt;&gt;"",INDEX(tab_estoque[Descrição],SMALL(IF(tab_estoque[Valor em Estoque]=tab_cadastro5[[#This Row],[Valor por item]],ROW(tab_estoque[Valor em Estoque])-8),COUNTIF($D$9:D224,D224))),"")</f>
        <v/>
      </c>
      <c r="D224" s="37" t="str">
        <f>IFERROR(LARGE(tab_estoque[Valor em Estoque],tab_cadastro5[[#This Row],[Ranking]]),"")</f>
        <v/>
      </c>
      <c r="E224" s="38" t="str">
        <f>IF(tab_cadastro5[[#This Row],[Valor por item]]&lt;&gt;"",tab_cadastro5[[#This Row],[Valor por item]]/SUM(tab_cadastro5[Valor por item]),"")</f>
        <v/>
      </c>
      <c r="F224" s="28" t="str">
        <f>IF(tab_cadastro5[[#This Row],[Representatividade]]&lt;&gt;"",tab_cadastro5[[#This Row],[Representatividade]]+F223,"")</f>
        <v/>
      </c>
      <c r="G22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25" spans="2:7" ht="13.5" thickBot="1" x14ac:dyDescent="0.3">
      <c r="B225" s="17"/>
      <c r="C225" s="36" t="str" cm="1">
        <f t="array" ref="C225">IF(tab_cadastro5[[#This Row],[Valor por item]]&lt;&gt;"",INDEX(tab_estoque[Descrição],SMALL(IF(tab_estoque[Valor em Estoque]=tab_cadastro5[[#This Row],[Valor por item]],ROW(tab_estoque[Valor em Estoque])-8),COUNTIF($D$9:D225,D225))),"")</f>
        <v/>
      </c>
      <c r="D225" s="37" t="str">
        <f>IFERROR(LARGE(tab_estoque[Valor em Estoque],tab_cadastro5[[#This Row],[Ranking]]),"")</f>
        <v/>
      </c>
      <c r="E225" s="38" t="str">
        <f>IF(tab_cadastro5[[#This Row],[Valor por item]]&lt;&gt;"",tab_cadastro5[[#This Row],[Valor por item]]/SUM(tab_cadastro5[Valor por item]),"")</f>
        <v/>
      </c>
      <c r="F225" s="28" t="str">
        <f>IF(tab_cadastro5[[#This Row],[Representatividade]]&lt;&gt;"",tab_cadastro5[[#This Row],[Representatividade]]+F224,"")</f>
        <v/>
      </c>
      <c r="G22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26" spans="2:7" ht="13.5" thickBot="1" x14ac:dyDescent="0.3">
      <c r="B226" s="17"/>
      <c r="C226" s="36" t="str" cm="1">
        <f t="array" ref="C226">IF(tab_cadastro5[[#This Row],[Valor por item]]&lt;&gt;"",INDEX(tab_estoque[Descrição],SMALL(IF(tab_estoque[Valor em Estoque]=tab_cadastro5[[#This Row],[Valor por item]],ROW(tab_estoque[Valor em Estoque])-8),COUNTIF($D$9:D226,D226))),"")</f>
        <v/>
      </c>
      <c r="D226" s="37" t="str">
        <f>IFERROR(LARGE(tab_estoque[Valor em Estoque],tab_cadastro5[[#This Row],[Ranking]]),"")</f>
        <v/>
      </c>
      <c r="E226" s="38" t="str">
        <f>IF(tab_cadastro5[[#This Row],[Valor por item]]&lt;&gt;"",tab_cadastro5[[#This Row],[Valor por item]]/SUM(tab_cadastro5[Valor por item]),"")</f>
        <v/>
      </c>
      <c r="F226" s="28" t="str">
        <f>IF(tab_cadastro5[[#This Row],[Representatividade]]&lt;&gt;"",tab_cadastro5[[#This Row],[Representatividade]]+F225,"")</f>
        <v/>
      </c>
      <c r="G22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27" spans="2:7" ht="13.5" thickBot="1" x14ac:dyDescent="0.3">
      <c r="B227" s="17"/>
      <c r="C227" s="36" t="str" cm="1">
        <f t="array" ref="C227">IF(tab_cadastro5[[#This Row],[Valor por item]]&lt;&gt;"",INDEX(tab_estoque[Descrição],SMALL(IF(tab_estoque[Valor em Estoque]=tab_cadastro5[[#This Row],[Valor por item]],ROW(tab_estoque[Valor em Estoque])-8),COUNTIF($D$9:D227,D227))),"")</f>
        <v/>
      </c>
      <c r="D227" s="37" t="str">
        <f>IFERROR(LARGE(tab_estoque[Valor em Estoque],tab_cadastro5[[#This Row],[Ranking]]),"")</f>
        <v/>
      </c>
      <c r="E227" s="38" t="str">
        <f>IF(tab_cadastro5[[#This Row],[Valor por item]]&lt;&gt;"",tab_cadastro5[[#This Row],[Valor por item]]/SUM(tab_cadastro5[Valor por item]),"")</f>
        <v/>
      </c>
      <c r="F227" s="28" t="str">
        <f>IF(tab_cadastro5[[#This Row],[Representatividade]]&lt;&gt;"",tab_cadastro5[[#This Row],[Representatividade]]+F226,"")</f>
        <v/>
      </c>
      <c r="G22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28" spans="2:7" ht="13.5" thickBot="1" x14ac:dyDescent="0.3">
      <c r="B228" s="17"/>
      <c r="C228" s="36" t="str" cm="1">
        <f t="array" ref="C228">IF(tab_cadastro5[[#This Row],[Valor por item]]&lt;&gt;"",INDEX(tab_estoque[Descrição],SMALL(IF(tab_estoque[Valor em Estoque]=tab_cadastro5[[#This Row],[Valor por item]],ROW(tab_estoque[Valor em Estoque])-8),COUNTIF($D$9:D228,D228))),"")</f>
        <v/>
      </c>
      <c r="D228" s="37" t="str">
        <f>IFERROR(LARGE(tab_estoque[Valor em Estoque],tab_cadastro5[[#This Row],[Ranking]]),"")</f>
        <v/>
      </c>
      <c r="E228" s="38" t="str">
        <f>IF(tab_cadastro5[[#This Row],[Valor por item]]&lt;&gt;"",tab_cadastro5[[#This Row],[Valor por item]]/SUM(tab_cadastro5[Valor por item]),"")</f>
        <v/>
      </c>
      <c r="F228" s="28" t="str">
        <f>IF(tab_cadastro5[[#This Row],[Representatividade]]&lt;&gt;"",tab_cadastro5[[#This Row],[Representatividade]]+F227,"")</f>
        <v/>
      </c>
      <c r="G22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29" spans="2:7" ht="13.5" thickBot="1" x14ac:dyDescent="0.3">
      <c r="B229" s="17"/>
      <c r="C229" s="36" t="str" cm="1">
        <f t="array" ref="C229">IF(tab_cadastro5[[#This Row],[Valor por item]]&lt;&gt;"",INDEX(tab_estoque[Descrição],SMALL(IF(tab_estoque[Valor em Estoque]=tab_cadastro5[[#This Row],[Valor por item]],ROW(tab_estoque[Valor em Estoque])-8),COUNTIF($D$9:D229,D229))),"")</f>
        <v/>
      </c>
      <c r="D229" s="37" t="str">
        <f>IFERROR(LARGE(tab_estoque[Valor em Estoque],tab_cadastro5[[#This Row],[Ranking]]),"")</f>
        <v/>
      </c>
      <c r="E229" s="38" t="str">
        <f>IF(tab_cadastro5[[#This Row],[Valor por item]]&lt;&gt;"",tab_cadastro5[[#This Row],[Valor por item]]/SUM(tab_cadastro5[Valor por item]),"")</f>
        <v/>
      </c>
      <c r="F229" s="28" t="str">
        <f>IF(tab_cadastro5[[#This Row],[Representatividade]]&lt;&gt;"",tab_cadastro5[[#This Row],[Representatividade]]+F228,"")</f>
        <v/>
      </c>
      <c r="G22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30" spans="2:7" ht="13.5" thickBot="1" x14ac:dyDescent="0.3">
      <c r="B230" s="17"/>
      <c r="C230" s="36" t="str" cm="1">
        <f t="array" ref="C230">IF(tab_cadastro5[[#This Row],[Valor por item]]&lt;&gt;"",INDEX(tab_estoque[Descrição],SMALL(IF(tab_estoque[Valor em Estoque]=tab_cadastro5[[#This Row],[Valor por item]],ROW(tab_estoque[Valor em Estoque])-8),COUNTIF($D$9:D230,D230))),"")</f>
        <v/>
      </c>
      <c r="D230" s="37" t="str">
        <f>IFERROR(LARGE(tab_estoque[Valor em Estoque],tab_cadastro5[[#This Row],[Ranking]]),"")</f>
        <v/>
      </c>
      <c r="E230" s="38" t="str">
        <f>IF(tab_cadastro5[[#This Row],[Valor por item]]&lt;&gt;"",tab_cadastro5[[#This Row],[Valor por item]]/SUM(tab_cadastro5[Valor por item]),"")</f>
        <v/>
      </c>
      <c r="F230" s="28" t="str">
        <f>IF(tab_cadastro5[[#This Row],[Representatividade]]&lt;&gt;"",tab_cadastro5[[#This Row],[Representatividade]]+F229,"")</f>
        <v/>
      </c>
      <c r="G23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31" spans="2:7" ht="13.5" thickBot="1" x14ac:dyDescent="0.3">
      <c r="B231" s="17"/>
      <c r="C231" s="36" t="str" cm="1">
        <f t="array" ref="C231">IF(tab_cadastro5[[#This Row],[Valor por item]]&lt;&gt;"",INDEX(tab_estoque[Descrição],SMALL(IF(tab_estoque[Valor em Estoque]=tab_cadastro5[[#This Row],[Valor por item]],ROW(tab_estoque[Valor em Estoque])-8),COUNTIF($D$9:D231,D231))),"")</f>
        <v/>
      </c>
      <c r="D231" s="37" t="str">
        <f>IFERROR(LARGE(tab_estoque[Valor em Estoque],tab_cadastro5[[#This Row],[Ranking]]),"")</f>
        <v/>
      </c>
      <c r="E231" s="38" t="str">
        <f>IF(tab_cadastro5[[#This Row],[Valor por item]]&lt;&gt;"",tab_cadastro5[[#This Row],[Valor por item]]/SUM(tab_cadastro5[Valor por item]),"")</f>
        <v/>
      </c>
      <c r="F231" s="28" t="str">
        <f>IF(tab_cadastro5[[#This Row],[Representatividade]]&lt;&gt;"",tab_cadastro5[[#This Row],[Representatividade]]+F230,"")</f>
        <v/>
      </c>
      <c r="G23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32" spans="2:7" ht="13.5" thickBot="1" x14ac:dyDescent="0.3">
      <c r="B232" s="17"/>
      <c r="C232" s="36" t="str" cm="1">
        <f t="array" ref="C232">IF(tab_cadastro5[[#This Row],[Valor por item]]&lt;&gt;"",INDEX(tab_estoque[Descrição],SMALL(IF(tab_estoque[Valor em Estoque]=tab_cadastro5[[#This Row],[Valor por item]],ROW(tab_estoque[Valor em Estoque])-8),COUNTIF($D$9:D232,D232))),"")</f>
        <v/>
      </c>
      <c r="D232" s="37" t="str">
        <f>IFERROR(LARGE(tab_estoque[Valor em Estoque],tab_cadastro5[[#This Row],[Ranking]]),"")</f>
        <v/>
      </c>
      <c r="E232" s="38" t="str">
        <f>IF(tab_cadastro5[[#This Row],[Valor por item]]&lt;&gt;"",tab_cadastro5[[#This Row],[Valor por item]]/SUM(tab_cadastro5[Valor por item]),"")</f>
        <v/>
      </c>
      <c r="F232" s="28" t="str">
        <f>IF(tab_cadastro5[[#This Row],[Representatividade]]&lt;&gt;"",tab_cadastro5[[#This Row],[Representatividade]]+F231,"")</f>
        <v/>
      </c>
      <c r="G23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33" spans="2:7" ht="13.5" thickBot="1" x14ac:dyDescent="0.3">
      <c r="B233" s="17"/>
      <c r="C233" s="36" t="str" cm="1">
        <f t="array" ref="C233">IF(tab_cadastro5[[#This Row],[Valor por item]]&lt;&gt;"",INDEX(tab_estoque[Descrição],SMALL(IF(tab_estoque[Valor em Estoque]=tab_cadastro5[[#This Row],[Valor por item]],ROW(tab_estoque[Valor em Estoque])-8),COUNTIF($D$9:D233,D233))),"")</f>
        <v/>
      </c>
      <c r="D233" s="37" t="str">
        <f>IFERROR(LARGE(tab_estoque[Valor em Estoque],tab_cadastro5[[#This Row],[Ranking]]),"")</f>
        <v/>
      </c>
      <c r="E233" s="38" t="str">
        <f>IF(tab_cadastro5[[#This Row],[Valor por item]]&lt;&gt;"",tab_cadastro5[[#This Row],[Valor por item]]/SUM(tab_cadastro5[Valor por item]),"")</f>
        <v/>
      </c>
      <c r="F233" s="28" t="str">
        <f>IF(tab_cadastro5[[#This Row],[Representatividade]]&lt;&gt;"",tab_cadastro5[[#This Row],[Representatividade]]+F232,"")</f>
        <v/>
      </c>
      <c r="G23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34" spans="2:7" ht="13.5" thickBot="1" x14ac:dyDescent="0.3">
      <c r="B234" s="17"/>
      <c r="C234" s="36" t="str" cm="1">
        <f t="array" ref="C234">IF(tab_cadastro5[[#This Row],[Valor por item]]&lt;&gt;"",INDEX(tab_estoque[Descrição],SMALL(IF(tab_estoque[Valor em Estoque]=tab_cadastro5[[#This Row],[Valor por item]],ROW(tab_estoque[Valor em Estoque])-8),COUNTIF($D$9:D234,D234))),"")</f>
        <v/>
      </c>
      <c r="D234" s="37" t="str">
        <f>IFERROR(LARGE(tab_estoque[Valor em Estoque],tab_cadastro5[[#This Row],[Ranking]]),"")</f>
        <v/>
      </c>
      <c r="E234" s="38" t="str">
        <f>IF(tab_cadastro5[[#This Row],[Valor por item]]&lt;&gt;"",tab_cadastro5[[#This Row],[Valor por item]]/SUM(tab_cadastro5[Valor por item]),"")</f>
        <v/>
      </c>
      <c r="F234" s="28" t="str">
        <f>IF(tab_cadastro5[[#This Row],[Representatividade]]&lt;&gt;"",tab_cadastro5[[#This Row],[Representatividade]]+F233,"")</f>
        <v/>
      </c>
      <c r="G23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35" spans="2:7" ht="13.5" thickBot="1" x14ac:dyDescent="0.3">
      <c r="B235" s="17"/>
      <c r="C235" s="36" t="str" cm="1">
        <f t="array" ref="C235">IF(tab_cadastro5[[#This Row],[Valor por item]]&lt;&gt;"",INDEX(tab_estoque[Descrição],SMALL(IF(tab_estoque[Valor em Estoque]=tab_cadastro5[[#This Row],[Valor por item]],ROW(tab_estoque[Valor em Estoque])-8),COUNTIF($D$9:D235,D235))),"")</f>
        <v/>
      </c>
      <c r="D235" s="37" t="str">
        <f>IFERROR(LARGE(tab_estoque[Valor em Estoque],tab_cadastro5[[#This Row],[Ranking]]),"")</f>
        <v/>
      </c>
      <c r="E235" s="38" t="str">
        <f>IF(tab_cadastro5[[#This Row],[Valor por item]]&lt;&gt;"",tab_cadastro5[[#This Row],[Valor por item]]/SUM(tab_cadastro5[Valor por item]),"")</f>
        <v/>
      </c>
      <c r="F235" s="28" t="str">
        <f>IF(tab_cadastro5[[#This Row],[Representatividade]]&lt;&gt;"",tab_cadastro5[[#This Row],[Representatividade]]+F234,"")</f>
        <v/>
      </c>
      <c r="G23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36" spans="2:7" ht="13.5" thickBot="1" x14ac:dyDescent="0.3">
      <c r="B236" s="17"/>
      <c r="C236" s="36" t="str" cm="1">
        <f t="array" ref="C236">IF(tab_cadastro5[[#This Row],[Valor por item]]&lt;&gt;"",INDEX(tab_estoque[Descrição],SMALL(IF(tab_estoque[Valor em Estoque]=tab_cadastro5[[#This Row],[Valor por item]],ROW(tab_estoque[Valor em Estoque])-8),COUNTIF($D$9:D236,D236))),"")</f>
        <v/>
      </c>
      <c r="D236" s="37" t="str">
        <f>IFERROR(LARGE(tab_estoque[Valor em Estoque],tab_cadastro5[[#This Row],[Ranking]]),"")</f>
        <v/>
      </c>
      <c r="E236" s="38" t="str">
        <f>IF(tab_cadastro5[[#This Row],[Valor por item]]&lt;&gt;"",tab_cadastro5[[#This Row],[Valor por item]]/SUM(tab_cadastro5[Valor por item]),"")</f>
        <v/>
      </c>
      <c r="F236" s="28" t="str">
        <f>IF(tab_cadastro5[[#This Row],[Representatividade]]&lt;&gt;"",tab_cadastro5[[#This Row],[Representatividade]]+F235,"")</f>
        <v/>
      </c>
      <c r="G23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37" spans="2:7" ht="13.5" thickBot="1" x14ac:dyDescent="0.3">
      <c r="B237" s="17"/>
      <c r="C237" s="36" t="str" cm="1">
        <f t="array" ref="C237">IF(tab_cadastro5[[#This Row],[Valor por item]]&lt;&gt;"",INDEX(tab_estoque[Descrição],SMALL(IF(tab_estoque[Valor em Estoque]=tab_cadastro5[[#This Row],[Valor por item]],ROW(tab_estoque[Valor em Estoque])-8),COUNTIF($D$9:D237,D237))),"")</f>
        <v/>
      </c>
      <c r="D237" s="37" t="str">
        <f>IFERROR(LARGE(tab_estoque[Valor em Estoque],tab_cadastro5[[#This Row],[Ranking]]),"")</f>
        <v/>
      </c>
      <c r="E237" s="38" t="str">
        <f>IF(tab_cadastro5[[#This Row],[Valor por item]]&lt;&gt;"",tab_cadastro5[[#This Row],[Valor por item]]/SUM(tab_cadastro5[Valor por item]),"")</f>
        <v/>
      </c>
      <c r="F237" s="28" t="str">
        <f>IF(tab_cadastro5[[#This Row],[Representatividade]]&lt;&gt;"",tab_cadastro5[[#This Row],[Representatividade]]+F236,"")</f>
        <v/>
      </c>
      <c r="G23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38" spans="2:7" ht="13.5" thickBot="1" x14ac:dyDescent="0.3">
      <c r="B238" s="17"/>
      <c r="C238" s="36" t="str" cm="1">
        <f t="array" ref="C238">IF(tab_cadastro5[[#This Row],[Valor por item]]&lt;&gt;"",INDEX(tab_estoque[Descrição],SMALL(IF(tab_estoque[Valor em Estoque]=tab_cadastro5[[#This Row],[Valor por item]],ROW(tab_estoque[Valor em Estoque])-8),COUNTIF($D$9:D238,D238))),"")</f>
        <v/>
      </c>
      <c r="D238" s="37" t="str">
        <f>IFERROR(LARGE(tab_estoque[Valor em Estoque],tab_cadastro5[[#This Row],[Ranking]]),"")</f>
        <v/>
      </c>
      <c r="E238" s="38" t="str">
        <f>IF(tab_cadastro5[[#This Row],[Valor por item]]&lt;&gt;"",tab_cadastro5[[#This Row],[Valor por item]]/SUM(tab_cadastro5[Valor por item]),"")</f>
        <v/>
      </c>
      <c r="F238" s="28" t="str">
        <f>IF(tab_cadastro5[[#This Row],[Representatividade]]&lt;&gt;"",tab_cadastro5[[#This Row],[Representatividade]]+F237,"")</f>
        <v/>
      </c>
      <c r="G23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39" spans="2:7" ht="13.5" thickBot="1" x14ac:dyDescent="0.3">
      <c r="B239" s="17"/>
      <c r="C239" s="36" t="str" cm="1">
        <f t="array" ref="C239">IF(tab_cadastro5[[#This Row],[Valor por item]]&lt;&gt;"",INDEX(tab_estoque[Descrição],SMALL(IF(tab_estoque[Valor em Estoque]=tab_cadastro5[[#This Row],[Valor por item]],ROW(tab_estoque[Valor em Estoque])-8),COUNTIF($D$9:D239,D239))),"")</f>
        <v/>
      </c>
      <c r="D239" s="37" t="str">
        <f>IFERROR(LARGE(tab_estoque[Valor em Estoque],tab_cadastro5[[#This Row],[Ranking]]),"")</f>
        <v/>
      </c>
      <c r="E239" s="38" t="str">
        <f>IF(tab_cadastro5[[#This Row],[Valor por item]]&lt;&gt;"",tab_cadastro5[[#This Row],[Valor por item]]/SUM(tab_cadastro5[Valor por item]),"")</f>
        <v/>
      </c>
      <c r="F239" s="28" t="str">
        <f>IF(tab_cadastro5[[#This Row],[Representatividade]]&lt;&gt;"",tab_cadastro5[[#This Row],[Representatividade]]+F238,"")</f>
        <v/>
      </c>
      <c r="G23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40" spans="2:7" ht="13.5" thickBot="1" x14ac:dyDescent="0.3">
      <c r="B240" s="17"/>
      <c r="C240" s="36" t="str" cm="1">
        <f t="array" ref="C240">IF(tab_cadastro5[[#This Row],[Valor por item]]&lt;&gt;"",INDEX(tab_estoque[Descrição],SMALL(IF(tab_estoque[Valor em Estoque]=tab_cadastro5[[#This Row],[Valor por item]],ROW(tab_estoque[Valor em Estoque])-8),COUNTIF($D$9:D240,D240))),"")</f>
        <v/>
      </c>
      <c r="D240" s="37" t="str">
        <f>IFERROR(LARGE(tab_estoque[Valor em Estoque],tab_cadastro5[[#This Row],[Ranking]]),"")</f>
        <v/>
      </c>
      <c r="E240" s="38" t="str">
        <f>IF(tab_cadastro5[[#This Row],[Valor por item]]&lt;&gt;"",tab_cadastro5[[#This Row],[Valor por item]]/SUM(tab_cadastro5[Valor por item]),"")</f>
        <v/>
      </c>
      <c r="F240" s="28" t="str">
        <f>IF(tab_cadastro5[[#This Row],[Representatividade]]&lt;&gt;"",tab_cadastro5[[#This Row],[Representatividade]]+F239,"")</f>
        <v/>
      </c>
      <c r="G24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41" spans="2:7" ht="13.5" thickBot="1" x14ac:dyDescent="0.3">
      <c r="B241" s="17"/>
      <c r="C241" s="36" t="str" cm="1">
        <f t="array" ref="C241">IF(tab_cadastro5[[#This Row],[Valor por item]]&lt;&gt;"",INDEX(tab_estoque[Descrição],SMALL(IF(tab_estoque[Valor em Estoque]=tab_cadastro5[[#This Row],[Valor por item]],ROW(tab_estoque[Valor em Estoque])-8),COUNTIF($D$9:D241,D241))),"")</f>
        <v/>
      </c>
      <c r="D241" s="37" t="str">
        <f>IFERROR(LARGE(tab_estoque[Valor em Estoque],tab_cadastro5[[#This Row],[Ranking]]),"")</f>
        <v/>
      </c>
      <c r="E241" s="38" t="str">
        <f>IF(tab_cadastro5[[#This Row],[Valor por item]]&lt;&gt;"",tab_cadastro5[[#This Row],[Valor por item]]/SUM(tab_cadastro5[Valor por item]),"")</f>
        <v/>
      </c>
      <c r="F241" s="28" t="str">
        <f>IF(tab_cadastro5[[#This Row],[Representatividade]]&lt;&gt;"",tab_cadastro5[[#This Row],[Representatividade]]+F240,"")</f>
        <v/>
      </c>
      <c r="G24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42" spans="2:7" ht="13.5" thickBot="1" x14ac:dyDescent="0.3">
      <c r="B242" s="17"/>
      <c r="C242" s="36" t="str" cm="1">
        <f t="array" ref="C242">IF(tab_cadastro5[[#This Row],[Valor por item]]&lt;&gt;"",INDEX(tab_estoque[Descrição],SMALL(IF(tab_estoque[Valor em Estoque]=tab_cadastro5[[#This Row],[Valor por item]],ROW(tab_estoque[Valor em Estoque])-8),COUNTIF($D$9:D242,D242))),"")</f>
        <v/>
      </c>
      <c r="D242" s="37" t="str">
        <f>IFERROR(LARGE(tab_estoque[Valor em Estoque],tab_cadastro5[[#This Row],[Ranking]]),"")</f>
        <v/>
      </c>
      <c r="E242" s="38" t="str">
        <f>IF(tab_cadastro5[[#This Row],[Valor por item]]&lt;&gt;"",tab_cadastro5[[#This Row],[Valor por item]]/SUM(tab_cadastro5[Valor por item]),"")</f>
        <v/>
      </c>
      <c r="F242" s="28" t="str">
        <f>IF(tab_cadastro5[[#This Row],[Representatividade]]&lt;&gt;"",tab_cadastro5[[#This Row],[Representatividade]]+F241,"")</f>
        <v/>
      </c>
      <c r="G24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43" spans="2:7" ht="13.5" thickBot="1" x14ac:dyDescent="0.3">
      <c r="B243" s="17"/>
      <c r="C243" s="36" t="str" cm="1">
        <f t="array" ref="C243">IF(tab_cadastro5[[#This Row],[Valor por item]]&lt;&gt;"",INDEX(tab_estoque[Descrição],SMALL(IF(tab_estoque[Valor em Estoque]=tab_cadastro5[[#This Row],[Valor por item]],ROW(tab_estoque[Valor em Estoque])-8),COUNTIF($D$9:D243,D243))),"")</f>
        <v/>
      </c>
      <c r="D243" s="37" t="str">
        <f>IFERROR(LARGE(tab_estoque[Valor em Estoque],tab_cadastro5[[#This Row],[Ranking]]),"")</f>
        <v/>
      </c>
      <c r="E243" s="38" t="str">
        <f>IF(tab_cadastro5[[#This Row],[Valor por item]]&lt;&gt;"",tab_cadastro5[[#This Row],[Valor por item]]/SUM(tab_cadastro5[Valor por item]),"")</f>
        <v/>
      </c>
      <c r="F243" s="28" t="str">
        <f>IF(tab_cadastro5[[#This Row],[Representatividade]]&lt;&gt;"",tab_cadastro5[[#This Row],[Representatividade]]+F242,"")</f>
        <v/>
      </c>
      <c r="G24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44" spans="2:7" ht="13.5" thickBot="1" x14ac:dyDescent="0.3">
      <c r="B244" s="17"/>
      <c r="C244" s="36" t="str" cm="1">
        <f t="array" ref="C244">IF(tab_cadastro5[[#This Row],[Valor por item]]&lt;&gt;"",INDEX(tab_estoque[Descrição],SMALL(IF(tab_estoque[Valor em Estoque]=tab_cadastro5[[#This Row],[Valor por item]],ROW(tab_estoque[Valor em Estoque])-8),COUNTIF($D$9:D244,D244))),"")</f>
        <v/>
      </c>
      <c r="D244" s="37" t="str">
        <f>IFERROR(LARGE(tab_estoque[Valor em Estoque],tab_cadastro5[[#This Row],[Ranking]]),"")</f>
        <v/>
      </c>
      <c r="E244" s="38" t="str">
        <f>IF(tab_cadastro5[[#This Row],[Valor por item]]&lt;&gt;"",tab_cadastro5[[#This Row],[Valor por item]]/SUM(tab_cadastro5[Valor por item]),"")</f>
        <v/>
      </c>
      <c r="F244" s="28" t="str">
        <f>IF(tab_cadastro5[[#This Row],[Representatividade]]&lt;&gt;"",tab_cadastro5[[#This Row],[Representatividade]]+F243,"")</f>
        <v/>
      </c>
      <c r="G24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45" spans="2:7" ht="13.5" thickBot="1" x14ac:dyDescent="0.3">
      <c r="B245" s="17"/>
      <c r="C245" s="36" t="str" cm="1">
        <f t="array" ref="C245">IF(tab_cadastro5[[#This Row],[Valor por item]]&lt;&gt;"",INDEX(tab_estoque[Descrição],SMALL(IF(tab_estoque[Valor em Estoque]=tab_cadastro5[[#This Row],[Valor por item]],ROW(tab_estoque[Valor em Estoque])-8),COUNTIF($D$9:D245,D245))),"")</f>
        <v/>
      </c>
      <c r="D245" s="37" t="str">
        <f>IFERROR(LARGE(tab_estoque[Valor em Estoque],tab_cadastro5[[#This Row],[Ranking]]),"")</f>
        <v/>
      </c>
      <c r="E245" s="38" t="str">
        <f>IF(tab_cadastro5[[#This Row],[Valor por item]]&lt;&gt;"",tab_cadastro5[[#This Row],[Valor por item]]/SUM(tab_cadastro5[Valor por item]),"")</f>
        <v/>
      </c>
      <c r="F245" s="28" t="str">
        <f>IF(tab_cadastro5[[#This Row],[Representatividade]]&lt;&gt;"",tab_cadastro5[[#This Row],[Representatividade]]+F244,"")</f>
        <v/>
      </c>
      <c r="G24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46" spans="2:7" ht="13.5" thickBot="1" x14ac:dyDescent="0.3">
      <c r="B246" s="17"/>
      <c r="C246" s="36" t="str" cm="1">
        <f t="array" ref="C246">IF(tab_cadastro5[[#This Row],[Valor por item]]&lt;&gt;"",INDEX(tab_estoque[Descrição],SMALL(IF(tab_estoque[Valor em Estoque]=tab_cadastro5[[#This Row],[Valor por item]],ROW(tab_estoque[Valor em Estoque])-8),COUNTIF($D$9:D246,D246))),"")</f>
        <v/>
      </c>
      <c r="D246" s="37" t="str">
        <f>IFERROR(LARGE(tab_estoque[Valor em Estoque],tab_cadastro5[[#This Row],[Ranking]]),"")</f>
        <v/>
      </c>
      <c r="E246" s="38" t="str">
        <f>IF(tab_cadastro5[[#This Row],[Valor por item]]&lt;&gt;"",tab_cadastro5[[#This Row],[Valor por item]]/SUM(tab_cadastro5[Valor por item]),"")</f>
        <v/>
      </c>
      <c r="F246" s="28" t="str">
        <f>IF(tab_cadastro5[[#This Row],[Representatividade]]&lt;&gt;"",tab_cadastro5[[#This Row],[Representatividade]]+F245,"")</f>
        <v/>
      </c>
      <c r="G24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47" spans="2:7" ht="13.5" thickBot="1" x14ac:dyDescent="0.3">
      <c r="B247" s="17"/>
      <c r="C247" s="36" t="str" cm="1">
        <f t="array" ref="C247">IF(tab_cadastro5[[#This Row],[Valor por item]]&lt;&gt;"",INDEX(tab_estoque[Descrição],SMALL(IF(tab_estoque[Valor em Estoque]=tab_cadastro5[[#This Row],[Valor por item]],ROW(tab_estoque[Valor em Estoque])-8),COUNTIF($D$9:D247,D247))),"")</f>
        <v/>
      </c>
      <c r="D247" s="37" t="str">
        <f>IFERROR(LARGE(tab_estoque[Valor em Estoque],tab_cadastro5[[#This Row],[Ranking]]),"")</f>
        <v/>
      </c>
      <c r="E247" s="38" t="str">
        <f>IF(tab_cadastro5[[#This Row],[Valor por item]]&lt;&gt;"",tab_cadastro5[[#This Row],[Valor por item]]/SUM(tab_cadastro5[Valor por item]),"")</f>
        <v/>
      </c>
      <c r="F247" s="28" t="str">
        <f>IF(tab_cadastro5[[#This Row],[Representatividade]]&lt;&gt;"",tab_cadastro5[[#This Row],[Representatividade]]+F246,"")</f>
        <v/>
      </c>
      <c r="G24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48" spans="2:7" ht="13.5" thickBot="1" x14ac:dyDescent="0.3">
      <c r="B248" s="17"/>
      <c r="C248" s="36" t="str" cm="1">
        <f t="array" ref="C248">IF(tab_cadastro5[[#This Row],[Valor por item]]&lt;&gt;"",INDEX(tab_estoque[Descrição],SMALL(IF(tab_estoque[Valor em Estoque]=tab_cadastro5[[#This Row],[Valor por item]],ROW(tab_estoque[Valor em Estoque])-8),COUNTIF($D$9:D248,D248))),"")</f>
        <v/>
      </c>
      <c r="D248" s="37" t="str">
        <f>IFERROR(LARGE(tab_estoque[Valor em Estoque],tab_cadastro5[[#This Row],[Ranking]]),"")</f>
        <v/>
      </c>
      <c r="E248" s="38" t="str">
        <f>IF(tab_cadastro5[[#This Row],[Valor por item]]&lt;&gt;"",tab_cadastro5[[#This Row],[Valor por item]]/SUM(tab_cadastro5[Valor por item]),"")</f>
        <v/>
      </c>
      <c r="F248" s="28" t="str">
        <f>IF(tab_cadastro5[[#This Row],[Representatividade]]&lt;&gt;"",tab_cadastro5[[#This Row],[Representatividade]]+F247,"")</f>
        <v/>
      </c>
      <c r="G24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49" spans="2:7" ht="13.5" thickBot="1" x14ac:dyDescent="0.3">
      <c r="B249" s="17"/>
      <c r="C249" s="36" t="str" cm="1">
        <f t="array" ref="C249">IF(tab_cadastro5[[#This Row],[Valor por item]]&lt;&gt;"",INDEX(tab_estoque[Descrição],SMALL(IF(tab_estoque[Valor em Estoque]=tab_cadastro5[[#This Row],[Valor por item]],ROW(tab_estoque[Valor em Estoque])-8),COUNTIF($D$9:D249,D249))),"")</f>
        <v/>
      </c>
      <c r="D249" s="37" t="str">
        <f>IFERROR(LARGE(tab_estoque[Valor em Estoque],tab_cadastro5[[#This Row],[Ranking]]),"")</f>
        <v/>
      </c>
      <c r="E249" s="38" t="str">
        <f>IF(tab_cadastro5[[#This Row],[Valor por item]]&lt;&gt;"",tab_cadastro5[[#This Row],[Valor por item]]/SUM(tab_cadastro5[Valor por item]),"")</f>
        <v/>
      </c>
      <c r="F249" s="28" t="str">
        <f>IF(tab_cadastro5[[#This Row],[Representatividade]]&lt;&gt;"",tab_cadastro5[[#This Row],[Representatividade]]+F248,"")</f>
        <v/>
      </c>
      <c r="G24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50" spans="2:7" ht="13.5" thickBot="1" x14ac:dyDescent="0.3">
      <c r="B250" s="17"/>
      <c r="C250" s="36" t="str" cm="1">
        <f t="array" ref="C250">IF(tab_cadastro5[[#This Row],[Valor por item]]&lt;&gt;"",INDEX(tab_estoque[Descrição],SMALL(IF(tab_estoque[Valor em Estoque]=tab_cadastro5[[#This Row],[Valor por item]],ROW(tab_estoque[Valor em Estoque])-8),COUNTIF($D$9:D250,D250))),"")</f>
        <v/>
      </c>
      <c r="D250" s="37" t="str">
        <f>IFERROR(LARGE(tab_estoque[Valor em Estoque],tab_cadastro5[[#This Row],[Ranking]]),"")</f>
        <v/>
      </c>
      <c r="E250" s="38" t="str">
        <f>IF(tab_cadastro5[[#This Row],[Valor por item]]&lt;&gt;"",tab_cadastro5[[#This Row],[Valor por item]]/SUM(tab_cadastro5[Valor por item]),"")</f>
        <v/>
      </c>
      <c r="F250" s="28" t="str">
        <f>IF(tab_cadastro5[[#This Row],[Representatividade]]&lt;&gt;"",tab_cadastro5[[#This Row],[Representatividade]]+F249,"")</f>
        <v/>
      </c>
      <c r="G25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51" spans="2:7" ht="13.5" thickBot="1" x14ac:dyDescent="0.3">
      <c r="B251" s="17"/>
      <c r="C251" s="36" t="str" cm="1">
        <f t="array" ref="C251">IF(tab_cadastro5[[#This Row],[Valor por item]]&lt;&gt;"",INDEX(tab_estoque[Descrição],SMALL(IF(tab_estoque[Valor em Estoque]=tab_cadastro5[[#This Row],[Valor por item]],ROW(tab_estoque[Valor em Estoque])-8),COUNTIF($D$9:D251,D251))),"")</f>
        <v/>
      </c>
      <c r="D251" s="37" t="str">
        <f>IFERROR(LARGE(tab_estoque[Valor em Estoque],tab_cadastro5[[#This Row],[Ranking]]),"")</f>
        <v/>
      </c>
      <c r="E251" s="38" t="str">
        <f>IF(tab_cadastro5[[#This Row],[Valor por item]]&lt;&gt;"",tab_cadastro5[[#This Row],[Valor por item]]/SUM(tab_cadastro5[Valor por item]),"")</f>
        <v/>
      </c>
      <c r="F251" s="28" t="str">
        <f>IF(tab_cadastro5[[#This Row],[Representatividade]]&lt;&gt;"",tab_cadastro5[[#This Row],[Representatividade]]+F250,"")</f>
        <v/>
      </c>
      <c r="G25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52" spans="2:7" ht="13.5" thickBot="1" x14ac:dyDescent="0.3">
      <c r="B252" s="17"/>
      <c r="C252" s="36" t="str" cm="1">
        <f t="array" ref="C252">IF(tab_cadastro5[[#This Row],[Valor por item]]&lt;&gt;"",INDEX(tab_estoque[Descrição],SMALL(IF(tab_estoque[Valor em Estoque]=tab_cadastro5[[#This Row],[Valor por item]],ROW(tab_estoque[Valor em Estoque])-8),COUNTIF($D$9:D252,D252))),"")</f>
        <v/>
      </c>
      <c r="D252" s="37" t="str">
        <f>IFERROR(LARGE(tab_estoque[Valor em Estoque],tab_cadastro5[[#This Row],[Ranking]]),"")</f>
        <v/>
      </c>
      <c r="E252" s="38" t="str">
        <f>IF(tab_cadastro5[[#This Row],[Valor por item]]&lt;&gt;"",tab_cadastro5[[#This Row],[Valor por item]]/SUM(tab_cadastro5[Valor por item]),"")</f>
        <v/>
      </c>
      <c r="F252" s="28" t="str">
        <f>IF(tab_cadastro5[[#This Row],[Representatividade]]&lt;&gt;"",tab_cadastro5[[#This Row],[Representatividade]]+F251,"")</f>
        <v/>
      </c>
      <c r="G25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53" spans="2:7" ht="13.5" thickBot="1" x14ac:dyDescent="0.3">
      <c r="B253" s="17"/>
      <c r="C253" s="36" t="str" cm="1">
        <f t="array" ref="C253">IF(tab_cadastro5[[#This Row],[Valor por item]]&lt;&gt;"",INDEX(tab_estoque[Descrição],SMALL(IF(tab_estoque[Valor em Estoque]=tab_cadastro5[[#This Row],[Valor por item]],ROW(tab_estoque[Valor em Estoque])-8),COUNTIF($D$9:D253,D253))),"")</f>
        <v/>
      </c>
      <c r="D253" s="37" t="str">
        <f>IFERROR(LARGE(tab_estoque[Valor em Estoque],tab_cadastro5[[#This Row],[Ranking]]),"")</f>
        <v/>
      </c>
      <c r="E253" s="38" t="str">
        <f>IF(tab_cadastro5[[#This Row],[Valor por item]]&lt;&gt;"",tab_cadastro5[[#This Row],[Valor por item]]/SUM(tab_cadastro5[Valor por item]),"")</f>
        <v/>
      </c>
      <c r="F253" s="28" t="str">
        <f>IF(tab_cadastro5[[#This Row],[Representatividade]]&lt;&gt;"",tab_cadastro5[[#This Row],[Representatividade]]+F252,"")</f>
        <v/>
      </c>
      <c r="G25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54" spans="2:7" ht="13.5" thickBot="1" x14ac:dyDescent="0.3">
      <c r="B254" s="17"/>
      <c r="C254" s="36" t="str" cm="1">
        <f t="array" ref="C254">IF(tab_cadastro5[[#This Row],[Valor por item]]&lt;&gt;"",INDEX(tab_estoque[Descrição],SMALL(IF(tab_estoque[Valor em Estoque]=tab_cadastro5[[#This Row],[Valor por item]],ROW(tab_estoque[Valor em Estoque])-8),COUNTIF($D$9:D254,D254))),"")</f>
        <v/>
      </c>
      <c r="D254" s="37" t="str">
        <f>IFERROR(LARGE(tab_estoque[Valor em Estoque],tab_cadastro5[[#This Row],[Ranking]]),"")</f>
        <v/>
      </c>
      <c r="E254" s="38" t="str">
        <f>IF(tab_cadastro5[[#This Row],[Valor por item]]&lt;&gt;"",tab_cadastro5[[#This Row],[Valor por item]]/SUM(tab_cadastro5[Valor por item]),"")</f>
        <v/>
      </c>
      <c r="F254" s="28" t="str">
        <f>IF(tab_cadastro5[[#This Row],[Representatividade]]&lt;&gt;"",tab_cadastro5[[#This Row],[Representatividade]]+F253,"")</f>
        <v/>
      </c>
      <c r="G25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55" spans="2:7" ht="13.5" thickBot="1" x14ac:dyDescent="0.3">
      <c r="B255" s="17"/>
      <c r="C255" s="36" t="str" cm="1">
        <f t="array" ref="C255">IF(tab_cadastro5[[#This Row],[Valor por item]]&lt;&gt;"",INDEX(tab_estoque[Descrição],SMALL(IF(tab_estoque[Valor em Estoque]=tab_cadastro5[[#This Row],[Valor por item]],ROW(tab_estoque[Valor em Estoque])-8),COUNTIF($D$9:D255,D255))),"")</f>
        <v/>
      </c>
      <c r="D255" s="37" t="str">
        <f>IFERROR(LARGE(tab_estoque[Valor em Estoque],tab_cadastro5[[#This Row],[Ranking]]),"")</f>
        <v/>
      </c>
      <c r="E255" s="38" t="str">
        <f>IF(tab_cadastro5[[#This Row],[Valor por item]]&lt;&gt;"",tab_cadastro5[[#This Row],[Valor por item]]/SUM(tab_cadastro5[Valor por item]),"")</f>
        <v/>
      </c>
      <c r="F255" s="28" t="str">
        <f>IF(tab_cadastro5[[#This Row],[Representatividade]]&lt;&gt;"",tab_cadastro5[[#This Row],[Representatividade]]+F254,"")</f>
        <v/>
      </c>
      <c r="G25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56" spans="2:7" ht="13.5" thickBot="1" x14ac:dyDescent="0.3">
      <c r="B256" s="17"/>
      <c r="C256" s="36" t="str" cm="1">
        <f t="array" ref="C256">IF(tab_cadastro5[[#This Row],[Valor por item]]&lt;&gt;"",INDEX(tab_estoque[Descrição],SMALL(IF(tab_estoque[Valor em Estoque]=tab_cadastro5[[#This Row],[Valor por item]],ROW(tab_estoque[Valor em Estoque])-8),COUNTIF($D$9:D256,D256))),"")</f>
        <v/>
      </c>
      <c r="D256" s="37" t="str">
        <f>IFERROR(LARGE(tab_estoque[Valor em Estoque],tab_cadastro5[[#This Row],[Ranking]]),"")</f>
        <v/>
      </c>
      <c r="E256" s="38" t="str">
        <f>IF(tab_cadastro5[[#This Row],[Valor por item]]&lt;&gt;"",tab_cadastro5[[#This Row],[Valor por item]]/SUM(tab_cadastro5[Valor por item]),"")</f>
        <v/>
      </c>
      <c r="F256" s="28" t="str">
        <f>IF(tab_cadastro5[[#This Row],[Representatividade]]&lt;&gt;"",tab_cadastro5[[#This Row],[Representatividade]]+F255,"")</f>
        <v/>
      </c>
      <c r="G25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57" spans="2:7" ht="13.5" thickBot="1" x14ac:dyDescent="0.3">
      <c r="B257" s="17"/>
      <c r="C257" s="36" t="str" cm="1">
        <f t="array" ref="C257">IF(tab_cadastro5[[#This Row],[Valor por item]]&lt;&gt;"",INDEX(tab_estoque[Descrição],SMALL(IF(tab_estoque[Valor em Estoque]=tab_cadastro5[[#This Row],[Valor por item]],ROW(tab_estoque[Valor em Estoque])-8),COUNTIF($D$9:D257,D257))),"")</f>
        <v/>
      </c>
      <c r="D257" s="37" t="str">
        <f>IFERROR(LARGE(tab_estoque[Valor em Estoque],tab_cadastro5[[#This Row],[Ranking]]),"")</f>
        <v/>
      </c>
      <c r="E257" s="38" t="str">
        <f>IF(tab_cadastro5[[#This Row],[Valor por item]]&lt;&gt;"",tab_cadastro5[[#This Row],[Valor por item]]/SUM(tab_cadastro5[Valor por item]),"")</f>
        <v/>
      </c>
      <c r="F257" s="28" t="str">
        <f>IF(tab_cadastro5[[#This Row],[Representatividade]]&lt;&gt;"",tab_cadastro5[[#This Row],[Representatividade]]+F256,"")</f>
        <v/>
      </c>
      <c r="G25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58" spans="2:7" ht="13.5" thickBot="1" x14ac:dyDescent="0.3">
      <c r="B258" s="17"/>
      <c r="C258" s="36" t="str" cm="1">
        <f t="array" ref="C258">IF(tab_cadastro5[[#This Row],[Valor por item]]&lt;&gt;"",INDEX(tab_estoque[Descrição],SMALL(IF(tab_estoque[Valor em Estoque]=tab_cadastro5[[#This Row],[Valor por item]],ROW(tab_estoque[Valor em Estoque])-8),COUNTIF($D$9:D258,D258))),"")</f>
        <v/>
      </c>
      <c r="D258" s="37" t="str">
        <f>IFERROR(LARGE(tab_estoque[Valor em Estoque],tab_cadastro5[[#This Row],[Ranking]]),"")</f>
        <v/>
      </c>
      <c r="E258" s="38" t="str">
        <f>IF(tab_cadastro5[[#This Row],[Valor por item]]&lt;&gt;"",tab_cadastro5[[#This Row],[Valor por item]]/SUM(tab_cadastro5[Valor por item]),"")</f>
        <v/>
      </c>
      <c r="F258" s="28" t="str">
        <f>IF(tab_cadastro5[[#This Row],[Representatividade]]&lt;&gt;"",tab_cadastro5[[#This Row],[Representatividade]]+F257,"")</f>
        <v/>
      </c>
      <c r="G25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59" spans="2:7" ht="13.5" thickBot="1" x14ac:dyDescent="0.3">
      <c r="B259" s="17"/>
      <c r="C259" s="36" t="str" cm="1">
        <f t="array" ref="C259">IF(tab_cadastro5[[#This Row],[Valor por item]]&lt;&gt;"",INDEX(tab_estoque[Descrição],SMALL(IF(tab_estoque[Valor em Estoque]=tab_cadastro5[[#This Row],[Valor por item]],ROW(tab_estoque[Valor em Estoque])-8),COUNTIF($D$9:D259,D259))),"")</f>
        <v/>
      </c>
      <c r="D259" s="37" t="str">
        <f>IFERROR(LARGE(tab_estoque[Valor em Estoque],tab_cadastro5[[#This Row],[Ranking]]),"")</f>
        <v/>
      </c>
      <c r="E259" s="38" t="str">
        <f>IF(tab_cadastro5[[#This Row],[Valor por item]]&lt;&gt;"",tab_cadastro5[[#This Row],[Valor por item]]/SUM(tab_cadastro5[Valor por item]),"")</f>
        <v/>
      </c>
      <c r="F259" s="28" t="str">
        <f>IF(tab_cadastro5[[#This Row],[Representatividade]]&lt;&gt;"",tab_cadastro5[[#This Row],[Representatividade]]+F258,"")</f>
        <v/>
      </c>
      <c r="G25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60" spans="2:7" ht="13.5" thickBot="1" x14ac:dyDescent="0.3">
      <c r="B260" s="17"/>
      <c r="C260" s="36" t="str" cm="1">
        <f t="array" ref="C260">IF(tab_cadastro5[[#This Row],[Valor por item]]&lt;&gt;"",INDEX(tab_estoque[Descrição],SMALL(IF(tab_estoque[Valor em Estoque]=tab_cadastro5[[#This Row],[Valor por item]],ROW(tab_estoque[Valor em Estoque])-8),COUNTIF($D$9:D260,D260))),"")</f>
        <v/>
      </c>
      <c r="D260" s="37" t="str">
        <f>IFERROR(LARGE(tab_estoque[Valor em Estoque],tab_cadastro5[[#This Row],[Ranking]]),"")</f>
        <v/>
      </c>
      <c r="E260" s="38" t="str">
        <f>IF(tab_cadastro5[[#This Row],[Valor por item]]&lt;&gt;"",tab_cadastro5[[#This Row],[Valor por item]]/SUM(tab_cadastro5[Valor por item]),"")</f>
        <v/>
      </c>
      <c r="F260" s="28" t="str">
        <f>IF(tab_cadastro5[[#This Row],[Representatividade]]&lt;&gt;"",tab_cadastro5[[#This Row],[Representatividade]]+F259,"")</f>
        <v/>
      </c>
      <c r="G26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61" spans="2:7" ht="13.5" thickBot="1" x14ac:dyDescent="0.3">
      <c r="B261" s="17"/>
      <c r="C261" s="36" t="str" cm="1">
        <f t="array" ref="C261">IF(tab_cadastro5[[#This Row],[Valor por item]]&lt;&gt;"",INDEX(tab_estoque[Descrição],SMALL(IF(tab_estoque[Valor em Estoque]=tab_cadastro5[[#This Row],[Valor por item]],ROW(tab_estoque[Valor em Estoque])-8),COUNTIF($D$9:D261,D261))),"")</f>
        <v/>
      </c>
      <c r="D261" s="37" t="str">
        <f>IFERROR(LARGE(tab_estoque[Valor em Estoque],tab_cadastro5[[#This Row],[Ranking]]),"")</f>
        <v/>
      </c>
      <c r="E261" s="38" t="str">
        <f>IF(tab_cadastro5[[#This Row],[Valor por item]]&lt;&gt;"",tab_cadastro5[[#This Row],[Valor por item]]/SUM(tab_cadastro5[Valor por item]),"")</f>
        <v/>
      </c>
      <c r="F261" s="28" t="str">
        <f>IF(tab_cadastro5[[#This Row],[Representatividade]]&lt;&gt;"",tab_cadastro5[[#This Row],[Representatividade]]+F260,"")</f>
        <v/>
      </c>
      <c r="G26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62" spans="2:7" ht="13.5" thickBot="1" x14ac:dyDescent="0.3">
      <c r="B262" s="17"/>
      <c r="C262" s="36" t="str" cm="1">
        <f t="array" ref="C262">IF(tab_cadastro5[[#This Row],[Valor por item]]&lt;&gt;"",INDEX(tab_estoque[Descrição],SMALL(IF(tab_estoque[Valor em Estoque]=tab_cadastro5[[#This Row],[Valor por item]],ROW(tab_estoque[Valor em Estoque])-8),COUNTIF($D$9:D262,D262))),"")</f>
        <v/>
      </c>
      <c r="D262" s="37" t="str">
        <f>IFERROR(LARGE(tab_estoque[Valor em Estoque],tab_cadastro5[[#This Row],[Ranking]]),"")</f>
        <v/>
      </c>
      <c r="E262" s="38" t="str">
        <f>IF(tab_cadastro5[[#This Row],[Valor por item]]&lt;&gt;"",tab_cadastro5[[#This Row],[Valor por item]]/SUM(tab_cadastro5[Valor por item]),"")</f>
        <v/>
      </c>
      <c r="F262" s="28" t="str">
        <f>IF(tab_cadastro5[[#This Row],[Representatividade]]&lt;&gt;"",tab_cadastro5[[#This Row],[Representatividade]]+F261,"")</f>
        <v/>
      </c>
      <c r="G26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63" spans="2:7" ht="13.5" thickBot="1" x14ac:dyDescent="0.3">
      <c r="B263" s="17"/>
      <c r="C263" s="36" t="str" cm="1">
        <f t="array" ref="C263">IF(tab_cadastro5[[#This Row],[Valor por item]]&lt;&gt;"",INDEX(tab_estoque[Descrição],SMALL(IF(tab_estoque[Valor em Estoque]=tab_cadastro5[[#This Row],[Valor por item]],ROW(tab_estoque[Valor em Estoque])-8),COUNTIF($D$9:D263,D263))),"")</f>
        <v/>
      </c>
      <c r="D263" s="37" t="str">
        <f>IFERROR(LARGE(tab_estoque[Valor em Estoque],tab_cadastro5[[#This Row],[Ranking]]),"")</f>
        <v/>
      </c>
      <c r="E263" s="38" t="str">
        <f>IF(tab_cadastro5[[#This Row],[Valor por item]]&lt;&gt;"",tab_cadastro5[[#This Row],[Valor por item]]/SUM(tab_cadastro5[Valor por item]),"")</f>
        <v/>
      </c>
      <c r="F263" s="28" t="str">
        <f>IF(tab_cadastro5[[#This Row],[Representatividade]]&lt;&gt;"",tab_cadastro5[[#This Row],[Representatividade]]+F262,"")</f>
        <v/>
      </c>
      <c r="G26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64" spans="2:7" ht="13.5" thickBot="1" x14ac:dyDescent="0.3">
      <c r="B264" s="17"/>
      <c r="C264" s="36" t="str" cm="1">
        <f t="array" ref="C264">IF(tab_cadastro5[[#This Row],[Valor por item]]&lt;&gt;"",INDEX(tab_estoque[Descrição],SMALL(IF(tab_estoque[Valor em Estoque]=tab_cadastro5[[#This Row],[Valor por item]],ROW(tab_estoque[Valor em Estoque])-8),COUNTIF($D$9:D264,D264))),"")</f>
        <v/>
      </c>
      <c r="D264" s="37" t="str">
        <f>IFERROR(LARGE(tab_estoque[Valor em Estoque],tab_cadastro5[[#This Row],[Ranking]]),"")</f>
        <v/>
      </c>
      <c r="E264" s="38" t="str">
        <f>IF(tab_cadastro5[[#This Row],[Valor por item]]&lt;&gt;"",tab_cadastro5[[#This Row],[Valor por item]]/SUM(tab_cadastro5[Valor por item]),"")</f>
        <v/>
      </c>
      <c r="F264" s="28" t="str">
        <f>IF(tab_cadastro5[[#This Row],[Representatividade]]&lt;&gt;"",tab_cadastro5[[#This Row],[Representatividade]]+F263,"")</f>
        <v/>
      </c>
      <c r="G26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65" spans="2:7" ht="13.5" thickBot="1" x14ac:dyDescent="0.3">
      <c r="B265" s="17"/>
      <c r="C265" s="36" t="str" cm="1">
        <f t="array" ref="C265">IF(tab_cadastro5[[#This Row],[Valor por item]]&lt;&gt;"",INDEX(tab_estoque[Descrição],SMALL(IF(tab_estoque[Valor em Estoque]=tab_cadastro5[[#This Row],[Valor por item]],ROW(tab_estoque[Valor em Estoque])-8),COUNTIF($D$9:D265,D265))),"")</f>
        <v/>
      </c>
      <c r="D265" s="37" t="str">
        <f>IFERROR(LARGE(tab_estoque[Valor em Estoque],tab_cadastro5[[#This Row],[Ranking]]),"")</f>
        <v/>
      </c>
      <c r="E265" s="38" t="str">
        <f>IF(tab_cadastro5[[#This Row],[Valor por item]]&lt;&gt;"",tab_cadastro5[[#This Row],[Valor por item]]/SUM(tab_cadastro5[Valor por item]),"")</f>
        <v/>
      </c>
      <c r="F265" s="28" t="str">
        <f>IF(tab_cadastro5[[#This Row],[Representatividade]]&lt;&gt;"",tab_cadastro5[[#This Row],[Representatividade]]+F264,"")</f>
        <v/>
      </c>
      <c r="G26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66" spans="2:7" ht="13.5" thickBot="1" x14ac:dyDescent="0.3">
      <c r="B266" s="17"/>
      <c r="C266" s="36" t="str" cm="1">
        <f t="array" ref="C266">IF(tab_cadastro5[[#This Row],[Valor por item]]&lt;&gt;"",INDEX(tab_estoque[Descrição],SMALL(IF(tab_estoque[Valor em Estoque]=tab_cadastro5[[#This Row],[Valor por item]],ROW(tab_estoque[Valor em Estoque])-8),COUNTIF($D$9:D266,D266))),"")</f>
        <v/>
      </c>
      <c r="D266" s="37" t="str">
        <f>IFERROR(LARGE(tab_estoque[Valor em Estoque],tab_cadastro5[[#This Row],[Ranking]]),"")</f>
        <v/>
      </c>
      <c r="E266" s="38" t="str">
        <f>IF(tab_cadastro5[[#This Row],[Valor por item]]&lt;&gt;"",tab_cadastro5[[#This Row],[Valor por item]]/SUM(tab_cadastro5[Valor por item]),"")</f>
        <v/>
      </c>
      <c r="F266" s="28" t="str">
        <f>IF(tab_cadastro5[[#This Row],[Representatividade]]&lt;&gt;"",tab_cadastro5[[#This Row],[Representatividade]]+F265,"")</f>
        <v/>
      </c>
      <c r="G26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67" spans="2:7" ht="13.5" thickBot="1" x14ac:dyDescent="0.3">
      <c r="B267" s="17"/>
      <c r="C267" s="36" t="str" cm="1">
        <f t="array" ref="C267">IF(tab_cadastro5[[#This Row],[Valor por item]]&lt;&gt;"",INDEX(tab_estoque[Descrição],SMALL(IF(tab_estoque[Valor em Estoque]=tab_cadastro5[[#This Row],[Valor por item]],ROW(tab_estoque[Valor em Estoque])-8),COUNTIF($D$9:D267,D267))),"")</f>
        <v/>
      </c>
      <c r="D267" s="37" t="str">
        <f>IFERROR(LARGE(tab_estoque[Valor em Estoque],tab_cadastro5[[#This Row],[Ranking]]),"")</f>
        <v/>
      </c>
      <c r="E267" s="38" t="str">
        <f>IF(tab_cadastro5[[#This Row],[Valor por item]]&lt;&gt;"",tab_cadastro5[[#This Row],[Valor por item]]/SUM(tab_cadastro5[Valor por item]),"")</f>
        <v/>
      </c>
      <c r="F267" s="28" t="str">
        <f>IF(tab_cadastro5[[#This Row],[Representatividade]]&lt;&gt;"",tab_cadastro5[[#This Row],[Representatividade]]+F266,"")</f>
        <v/>
      </c>
      <c r="G26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68" spans="2:7" ht="13.5" thickBot="1" x14ac:dyDescent="0.3">
      <c r="B268" s="17"/>
      <c r="C268" s="36" t="str" cm="1">
        <f t="array" ref="C268">IF(tab_cadastro5[[#This Row],[Valor por item]]&lt;&gt;"",INDEX(tab_estoque[Descrição],SMALL(IF(tab_estoque[Valor em Estoque]=tab_cadastro5[[#This Row],[Valor por item]],ROW(tab_estoque[Valor em Estoque])-8),COUNTIF($D$9:D268,D268))),"")</f>
        <v/>
      </c>
      <c r="D268" s="37" t="str">
        <f>IFERROR(LARGE(tab_estoque[Valor em Estoque],tab_cadastro5[[#This Row],[Ranking]]),"")</f>
        <v/>
      </c>
      <c r="E268" s="38" t="str">
        <f>IF(tab_cadastro5[[#This Row],[Valor por item]]&lt;&gt;"",tab_cadastro5[[#This Row],[Valor por item]]/SUM(tab_cadastro5[Valor por item]),"")</f>
        <v/>
      </c>
      <c r="F268" s="28" t="str">
        <f>IF(tab_cadastro5[[#This Row],[Representatividade]]&lt;&gt;"",tab_cadastro5[[#This Row],[Representatividade]]+F267,"")</f>
        <v/>
      </c>
      <c r="G26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69" spans="2:7" ht="13.5" thickBot="1" x14ac:dyDescent="0.3">
      <c r="B269" s="17"/>
      <c r="C269" s="36" t="str" cm="1">
        <f t="array" ref="C269">IF(tab_cadastro5[[#This Row],[Valor por item]]&lt;&gt;"",INDEX(tab_estoque[Descrição],SMALL(IF(tab_estoque[Valor em Estoque]=tab_cadastro5[[#This Row],[Valor por item]],ROW(tab_estoque[Valor em Estoque])-8),COUNTIF($D$9:D269,D269))),"")</f>
        <v/>
      </c>
      <c r="D269" s="37" t="str">
        <f>IFERROR(LARGE(tab_estoque[Valor em Estoque],tab_cadastro5[[#This Row],[Ranking]]),"")</f>
        <v/>
      </c>
      <c r="E269" s="38" t="str">
        <f>IF(tab_cadastro5[[#This Row],[Valor por item]]&lt;&gt;"",tab_cadastro5[[#This Row],[Valor por item]]/SUM(tab_cadastro5[Valor por item]),"")</f>
        <v/>
      </c>
      <c r="F269" s="28" t="str">
        <f>IF(tab_cadastro5[[#This Row],[Representatividade]]&lt;&gt;"",tab_cadastro5[[#This Row],[Representatividade]]+F268,"")</f>
        <v/>
      </c>
      <c r="G26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70" spans="2:7" ht="13.5" thickBot="1" x14ac:dyDescent="0.3">
      <c r="B270" s="17"/>
      <c r="C270" s="36" t="str" cm="1">
        <f t="array" ref="C270">IF(tab_cadastro5[[#This Row],[Valor por item]]&lt;&gt;"",INDEX(tab_estoque[Descrição],SMALL(IF(tab_estoque[Valor em Estoque]=tab_cadastro5[[#This Row],[Valor por item]],ROW(tab_estoque[Valor em Estoque])-8),COUNTIF($D$9:D270,D270))),"")</f>
        <v/>
      </c>
      <c r="D270" s="37" t="str">
        <f>IFERROR(LARGE(tab_estoque[Valor em Estoque],tab_cadastro5[[#This Row],[Ranking]]),"")</f>
        <v/>
      </c>
      <c r="E270" s="38" t="str">
        <f>IF(tab_cadastro5[[#This Row],[Valor por item]]&lt;&gt;"",tab_cadastro5[[#This Row],[Valor por item]]/SUM(tab_cadastro5[Valor por item]),"")</f>
        <v/>
      </c>
      <c r="F270" s="28" t="str">
        <f>IF(tab_cadastro5[[#This Row],[Representatividade]]&lt;&gt;"",tab_cadastro5[[#This Row],[Representatividade]]+F269,"")</f>
        <v/>
      </c>
      <c r="G27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71" spans="2:7" ht="13.5" thickBot="1" x14ac:dyDescent="0.3">
      <c r="B271" s="17"/>
      <c r="C271" s="36" t="str" cm="1">
        <f t="array" ref="C271">IF(tab_cadastro5[[#This Row],[Valor por item]]&lt;&gt;"",INDEX(tab_estoque[Descrição],SMALL(IF(tab_estoque[Valor em Estoque]=tab_cadastro5[[#This Row],[Valor por item]],ROW(tab_estoque[Valor em Estoque])-8),COUNTIF($D$9:D271,D271))),"")</f>
        <v/>
      </c>
      <c r="D271" s="37" t="str">
        <f>IFERROR(LARGE(tab_estoque[Valor em Estoque],tab_cadastro5[[#This Row],[Ranking]]),"")</f>
        <v/>
      </c>
      <c r="E271" s="38" t="str">
        <f>IF(tab_cadastro5[[#This Row],[Valor por item]]&lt;&gt;"",tab_cadastro5[[#This Row],[Valor por item]]/SUM(tab_cadastro5[Valor por item]),"")</f>
        <v/>
      </c>
      <c r="F271" s="28" t="str">
        <f>IF(tab_cadastro5[[#This Row],[Representatividade]]&lt;&gt;"",tab_cadastro5[[#This Row],[Representatividade]]+F270,"")</f>
        <v/>
      </c>
      <c r="G27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72" spans="2:7" ht="13.5" thickBot="1" x14ac:dyDescent="0.3">
      <c r="B272" s="17"/>
      <c r="C272" s="36" t="str" cm="1">
        <f t="array" ref="C272">IF(tab_cadastro5[[#This Row],[Valor por item]]&lt;&gt;"",INDEX(tab_estoque[Descrição],SMALL(IF(tab_estoque[Valor em Estoque]=tab_cadastro5[[#This Row],[Valor por item]],ROW(tab_estoque[Valor em Estoque])-8),COUNTIF($D$9:D272,D272))),"")</f>
        <v/>
      </c>
      <c r="D272" s="37" t="str">
        <f>IFERROR(LARGE(tab_estoque[Valor em Estoque],tab_cadastro5[[#This Row],[Ranking]]),"")</f>
        <v/>
      </c>
      <c r="E272" s="38" t="str">
        <f>IF(tab_cadastro5[[#This Row],[Valor por item]]&lt;&gt;"",tab_cadastro5[[#This Row],[Valor por item]]/SUM(tab_cadastro5[Valor por item]),"")</f>
        <v/>
      </c>
      <c r="F272" s="28" t="str">
        <f>IF(tab_cadastro5[[#This Row],[Representatividade]]&lt;&gt;"",tab_cadastro5[[#This Row],[Representatividade]]+F271,"")</f>
        <v/>
      </c>
      <c r="G27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73" spans="2:7" ht="13.5" thickBot="1" x14ac:dyDescent="0.3">
      <c r="B273" s="17"/>
      <c r="C273" s="36" t="str" cm="1">
        <f t="array" ref="C273">IF(tab_cadastro5[[#This Row],[Valor por item]]&lt;&gt;"",INDEX(tab_estoque[Descrição],SMALL(IF(tab_estoque[Valor em Estoque]=tab_cadastro5[[#This Row],[Valor por item]],ROW(tab_estoque[Valor em Estoque])-8),COUNTIF($D$9:D273,D273))),"")</f>
        <v/>
      </c>
      <c r="D273" s="37" t="str">
        <f>IFERROR(LARGE(tab_estoque[Valor em Estoque],tab_cadastro5[[#This Row],[Ranking]]),"")</f>
        <v/>
      </c>
      <c r="E273" s="38" t="str">
        <f>IF(tab_cadastro5[[#This Row],[Valor por item]]&lt;&gt;"",tab_cadastro5[[#This Row],[Valor por item]]/SUM(tab_cadastro5[Valor por item]),"")</f>
        <v/>
      </c>
      <c r="F273" s="28" t="str">
        <f>IF(tab_cadastro5[[#This Row],[Representatividade]]&lt;&gt;"",tab_cadastro5[[#This Row],[Representatividade]]+F272,"")</f>
        <v/>
      </c>
      <c r="G27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74" spans="2:7" ht="13.5" thickBot="1" x14ac:dyDescent="0.3">
      <c r="B274" s="17"/>
      <c r="C274" s="36" t="str" cm="1">
        <f t="array" ref="C274">IF(tab_cadastro5[[#This Row],[Valor por item]]&lt;&gt;"",INDEX(tab_estoque[Descrição],SMALL(IF(tab_estoque[Valor em Estoque]=tab_cadastro5[[#This Row],[Valor por item]],ROW(tab_estoque[Valor em Estoque])-8),COUNTIF($D$9:D274,D274))),"")</f>
        <v/>
      </c>
      <c r="D274" s="37" t="str">
        <f>IFERROR(LARGE(tab_estoque[Valor em Estoque],tab_cadastro5[[#This Row],[Ranking]]),"")</f>
        <v/>
      </c>
      <c r="E274" s="38" t="str">
        <f>IF(tab_cadastro5[[#This Row],[Valor por item]]&lt;&gt;"",tab_cadastro5[[#This Row],[Valor por item]]/SUM(tab_cadastro5[Valor por item]),"")</f>
        <v/>
      </c>
      <c r="F274" s="28" t="str">
        <f>IF(tab_cadastro5[[#This Row],[Representatividade]]&lt;&gt;"",tab_cadastro5[[#This Row],[Representatividade]]+F273,"")</f>
        <v/>
      </c>
      <c r="G27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75" spans="2:7" ht="13.5" thickBot="1" x14ac:dyDescent="0.3">
      <c r="B275" s="17"/>
      <c r="C275" s="36" t="str" cm="1">
        <f t="array" ref="C275">IF(tab_cadastro5[[#This Row],[Valor por item]]&lt;&gt;"",INDEX(tab_estoque[Descrição],SMALL(IF(tab_estoque[Valor em Estoque]=tab_cadastro5[[#This Row],[Valor por item]],ROW(tab_estoque[Valor em Estoque])-8),COUNTIF($D$9:D275,D275))),"")</f>
        <v/>
      </c>
      <c r="D275" s="37" t="str">
        <f>IFERROR(LARGE(tab_estoque[Valor em Estoque],tab_cadastro5[[#This Row],[Ranking]]),"")</f>
        <v/>
      </c>
      <c r="E275" s="38" t="str">
        <f>IF(tab_cadastro5[[#This Row],[Valor por item]]&lt;&gt;"",tab_cadastro5[[#This Row],[Valor por item]]/SUM(tab_cadastro5[Valor por item]),"")</f>
        <v/>
      </c>
      <c r="F275" s="28" t="str">
        <f>IF(tab_cadastro5[[#This Row],[Representatividade]]&lt;&gt;"",tab_cadastro5[[#This Row],[Representatividade]]+F274,"")</f>
        <v/>
      </c>
      <c r="G27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76" spans="2:7" ht="13.5" thickBot="1" x14ac:dyDescent="0.3">
      <c r="B276" s="17"/>
      <c r="C276" s="36" t="str" cm="1">
        <f t="array" ref="C276">IF(tab_cadastro5[[#This Row],[Valor por item]]&lt;&gt;"",INDEX(tab_estoque[Descrição],SMALL(IF(tab_estoque[Valor em Estoque]=tab_cadastro5[[#This Row],[Valor por item]],ROW(tab_estoque[Valor em Estoque])-8),COUNTIF($D$9:D276,D276))),"")</f>
        <v/>
      </c>
      <c r="D276" s="37" t="str">
        <f>IFERROR(LARGE(tab_estoque[Valor em Estoque],tab_cadastro5[[#This Row],[Ranking]]),"")</f>
        <v/>
      </c>
      <c r="E276" s="38" t="str">
        <f>IF(tab_cadastro5[[#This Row],[Valor por item]]&lt;&gt;"",tab_cadastro5[[#This Row],[Valor por item]]/SUM(tab_cadastro5[Valor por item]),"")</f>
        <v/>
      </c>
      <c r="F276" s="28" t="str">
        <f>IF(tab_cadastro5[[#This Row],[Representatividade]]&lt;&gt;"",tab_cadastro5[[#This Row],[Representatividade]]+F275,"")</f>
        <v/>
      </c>
      <c r="G27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77" spans="2:7" ht="13.5" thickBot="1" x14ac:dyDescent="0.3">
      <c r="B277" s="17"/>
      <c r="C277" s="36" t="str" cm="1">
        <f t="array" ref="C277">IF(tab_cadastro5[[#This Row],[Valor por item]]&lt;&gt;"",INDEX(tab_estoque[Descrição],SMALL(IF(tab_estoque[Valor em Estoque]=tab_cadastro5[[#This Row],[Valor por item]],ROW(tab_estoque[Valor em Estoque])-8),COUNTIF($D$9:D277,D277))),"")</f>
        <v/>
      </c>
      <c r="D277" s="37" t="str">
        <f>IFERROR(LARGE(tab_estoque[Valor em Estoque],tab_cadastro5[[#This Row],[Ranking]]),"")</f>
        <v/>
      </c>
      <c r="E277" s="38" t="str">
        <f>IF(tab_cadastro5[[#This Row],[Valor por item]]&lt;&gt;"",tab_cadastro5[[#This Row],[Valor por item]]/SUM(tab_cadastro5[Valor por item]),"")</f>
        <v/>
      </c>
      <c r="F277" s="28" t="str">
        <f>IF(tab_cadastro5[[#This Row],[Representatividade]]&lt;&gt;"",tab_cadastro5[[#This Row],[Representatividade]]+F276,"")</f>
        <v/>
      </c>
      <c r="G27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78" spans="2:7" ht="13.5" thickBot="1" x14ac:dyDescent="0.3">
      <c r="B278" s="17"/>
      <c r="C278" s="36" t="str" cm="1">
        <f t="array" ref="C278">IF(tab_cadastro5[[#This Row],[Valor por item]]&lt;&gt;"",INDEX(tab_estoque[Descrição],SMALL(IF(tab_estoque[Valor em Estoque]=tab_cadastro5[[#This Row],[Valor por item]],ROW(tab_estoque[Valor em Estoque])-8),COUNTIF($D$9:D278,D278))),"")</f>
        <v/>
      </c>
      <c r="D278" s="37" t="str">
        <f>IFERROR(LARGE(tab_estoque[Valor em Estoque],tab_cadastro5[[#This Row],[Ranking]]),"")</f>
        <v/>
      </c>
      <c r="E278" s="38" t="str">
        <f>IF(tab_cadastro5[[#This Row],[Valor por item]]&lt;&gt;"",tab_cadastro5[[#This Row],[Valor por item]]/SUM(tab_cadastro5[Valor por item]),"")</f>
        <v/>
      </c>
      <c r="F278" s="28" t="str">
        <f>IF(tab_cadastro5[[#This Row],[Representatividade]]&lt;&gt;"",tab_cadastro5[[#This Row],[Representatividade]]+F277,"")</f>
        <v/>
      </c>
      <c r="G27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79" spans="2:7" ht="13.5" thickBot="1" x14ac:dyDescent="0.3">
      <c r="B279" s="17"/>
      <c r="C279" s="36" t="str" cm="1">
        <f t="array" ref="C279">IF(tab_cadastro5[[#This Row],[Valor por item]]&lt;&gt;"",INDEX(tab_estoque[Descrição],SMALL(IF(tab_estoque[Valor em Estoque]=tab_cadastro5[[#This Row],[Valor por item]],ROW(tab_estoque[Valor em Estoque])-8),COUNTIF($D$9:D279,D279))),"")</f>
        <v/>
      </c>
      <c r="D279" s="37" t="str">
        <f>IFERROR(LARGE(tab_estoque[Valor em Estoque],tab_cadastro5[[#This Row],[Ranking]]),"")</f>
        <v/>
      </c>
      <c r="E279" s="38" t="str">
        <f>IF(tab_cadastro5[[#This Row],[Valor por item]]&lt;&gt;"",tab_cadastro5[[#This Row],[Valor por item]]/SUM(tab_cadastro5[Valor por item]),"")</f>
        <v/>
      </c>
      <c r="F279" s="28" t="str">
        <f>IF(tab_cadastro5[[#This Row],[Representatividade]]&lt;&gt;"",tab_cadastro5[[#This Row],[Representatividade]]+F278,"")</f>
        <v/>
      </c>
      <c r="G27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80" spans="2:7" ht="13.5" thickBot="1" x14ac:dyDescent="0.3">
      <c r="B280" s="17"/>
      <c r="C280" s="36" t="str" cm="1">
        <f t="array" ref="C280">IF(tab_cadastro5[[#This Row],[Valor por item]]&lt;&gt;"",INDEX(tab_estoque[Descrição],SMALL(IF(tab_estoque[Valor em Estoque]=tab_cadastro5[[#This Row],[Valor por item]],ROW(tab_estoque[Valor em Estoque])-8),COUNTIF($D$9:D280,D280))),"")</f>
        <v/>
      </c>
      <c r="D280" s="37" t="str">
        <f>IFERROR(LARGE(tab_estoque[Valor em Estoque],tab_cadastro5[[#This Row],[Ranking]]),"")</f>
        <v/>
      </c>
      <c r="E280" s="38" t="str">
        <f>IF(tab_cadastro5[[#This Row],[Valor por item]]&lt;&gt;"",tab_cadastro5[[#This Row],[Valor por item]]/SUM(tab_cadastro5[Valor por item]),"")</f>
        <v/>
      </c>
      <c r="F280" s="28" t="str">
        <f>IF(tab_cadastro5[[#This Row],[Representatividade]]&lt;&gt;"",tab_cadastro5[[#This Row],[Representatividade]]+F279,"")</f>
        <v/>
      </c>
      <c r="G28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81" spans="2:7" ht="13.5" thickBot="1" x14ac:dyDescent="0.3">
      <c r="B281" s="17"/>
      <c r="C281" s="36" t="str" cm="1">
        <f t="array" ref="C281">IF(tab_cadastro5[[#This Row],[Valor por item]]&lt;&gt;"",INDEX(tab_estoque[Descrição],SMALL(IF(tab_estoque[Valor em Estoque]=tab_cadastro5[[#This Row],[Valor por item]],ROW(tab_estoque[Valor em Estoque])-8),COUNTIF($D$9:D281,D281))),"")</f>
        <v/>
      </c>
      <c r="D281" s="37" t="str">
        <f>IFERROR(LARGE(tab_estoque[Valor em Estoque],tab_cadastro5[[#This Row],[Ranking]]),"")</f>
        <v/>
      </c>
      <c r="E281" s="38" t="str">
        <f>IF(tab_cadastro5[[#This Row],[Valor por item]]&lt;&gt;"",tab_cadastro5[[#This Row],[Valor por item]]/SUM(tab_cadastro5[Valor por item]),"")</f>
        <v/>
      </c>
      <c r="F281" s="28" t="str">
        <f>IF(tab_cadastro5[[#This Row],[Representatividade]]&lt;&gt;"",tab_cadastro5[[#This Row],[Representatividade]]+F280,"")</f>
        <v/>
      </c>
      <c r="G28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82" spans="2:7" ht="13.5" thickBot="1" x14ac:dyDescent="0.3">
      <c r="B282" s="17"/>
      <c r="C282" s="36" t="str" cm="1">
        <f t="array" ref="C282">IF(tab_cadastro5[[#This Row],[Valor por item]]&lt;&gt;"",INDEX(tab_estoque[Descrição],SMALL(IF(tab_estoque[Valor em Estoque]=tab_cadastro5[[#This Row],[Valor por item]],ROW(tab_estoque[Valor em Estoque])-8),COUNTIF($D$9:D282,D282))),"")</f>
        <v/>
      </c>
      <c r="D282" s="37" t="str">
        <f>IFERROR(LARGE(tab_estoque[Valor em Estoque],tab_cadastro5[[#This Row],[Ranking]]),"")</f>
        <v/>
      </c>
      <c r="E282" s="38" t="str">
        <f>IF(tab_cadastro5[[#This Row],[Valor por item]]&lt;&gt;"",tab_cadastro5[[#This Row],[Valor por item]]/SUM(tab_cadastro5[Valor por item]),"")</f>
        <v/>
      </c>
      <c r="F282" s="28" t="str">
        <f>IF(tab_cadastro5[[#This Row],[Representatividade]]&lt;&gt;"",tab_cadastro5[[#This Row],[Representatividade]]+F281,"")</f>
        <v/>
      </c>
      <c r="G28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83" spans="2:7" ht="13.5" thickBot="1" x14ac:dyDescent="0.3">
      <c r="B283" s="17"/>
      <c r="C283" s="36" t="str" cm="1">
        <f t="array" ref="C283">IF(tab_cadastro5[[#This Row],[Valor por item]]&lt;&gt;"",INDEX(tab_estoque[Descrição],SMALL(IF(tab_estoque[Valor em Estoque]=tab_cadastro5[[#This Row],[Valor por item]],ROW(tab_estoque[Valor em Estoque])-8),COUNTIF($D$9:D283,D283))),"")</f>
        <v/>
      </c>
      <c r="D283" s="37" t="str">
        <f>IFERROR(LARGE(tab_estoque[Valor em Estoque],tab_cadastro5[[#This Row],[Ranking]]),"")</f>
        <v/>
      </c>
      <c r="E283" s="38" t="str">
        <f>IF(tab_cadastro5[[#This Row],[Valor por item]]&lt;&gt;"",tab_cadastro5[[#This Row],[Valor por item]]/SUM(tab_cadastro5[Valor por item]),"")</f>
        <v/>
      </c>
      <c r="F283" s="28" t="str">
        <f>IF(tab_cadastro5[[#This Row],[Representatividade]]&lt;&gt;"",tab_cadastro5[[#This Row],[Representatividade]]+F282,"")</f>
        <v/>
      </c>
      <c r="G28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84" spans="2:7" ht="13.5" thickBot="1" x14ac:dyDescent="0.3">
      <c r="B284" s="17"/>
      <c r="C284" s="36" t="str" cm="1">
        <f t="array" ref="C284">IF(tab_cadastro5[[#This Row],[Valor por item]]&lt;&gt;"",INDEX(tab_estoque[Descrição],SMALL(IF(tab_estoque[Valor em Estoque]=tab_cadastro5[[#This Row],[Valor por item]],ROW(tab_estoque[Valor em Estoque])-8),COUNTIF($D$9:D284,D284))),"")</f>
        <v/>
      </c>
      <c r="D284" s="37" t="str">
        <f>IFERROR(LARGE(tab_estoque[Valor em Estoque],tab_cadastro5[[#This Row],[Ranking]]),"")</f>
        <v/>
      </c>
      <c r="E284" s="38" t="str">
        <f>IF(tab_cadastro5[[#This Row],[Valor por item]]&lt;&gt;"",tab_cadastro5[[#This Row],[Valor por item]]/SUM(tab_cadastro5[Valor por item]),"")</f>
        <v/>
      </c>
      <c r="F284" s="28" t="str">
        <f>IF(tab_cadastro5[[#This Row],[Representatividade]]&lt;&gt;"",tab_cadastro5[[#This Row],[Representatividade]]+F283,"")</f>
        <v/>
      </c>
      <c r="G28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85" spans="2:7" ht="13.5" thickBot="1" x14ac:dyDescent="0.3">
      <c r="B285" s="17"/>
      <c r="C285" s="36" t="str" cm="1">
        <f t="array" ref="C285">IF(tab_cadastro5[[#This Row],[Valor por item]]&lt;&gt;"",INDEX(tab_estoque[Descrição],SMALL(IF(tab_estoque[Valor em Estoque]=tab_cadastro5[[#This Row],[Valor por item]],ROW(tab_estoque[Valor em Estoque])-8),COUNTIF($D$9:D285,D285))),"")</f>
        <v/>
      </c>
      <c r="D285" s="37" t="str">
        <f>IFERROR(LARGE(tab_estoque[Valor em Estoque],tab_cadastro5[[#This Row],[Ranking]]),"")</f>
        <v/>
      </c>
      <c r="E285" s="38" t="str">
        <f>IF(tab_cadastro5[[#This Row],[Valor por item]]&lt;&gt;"",tab_cadastro5[[#This Row],[Valor por item]]/SUM(tab_cadastro5[Valor por item]),"")</f>
        <v/>
      </c>
      <c r="F285" s="28" t="str">
        <f>IF(tab_cadastro5[[#This Row],[Representatividade]]&lt;&gt;"",tab_cadastro5[[#This Row],[Representatividade]]+F284,"")</f>
        <v/>
      </c>
      <c r="G28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86" spans="2:7" ht="13.5" thickBot="1" x14ac:dyDescent="0.3">
      <c r="B286" s="17"/>
      <c r="C286" s="36" t="str" cm="1">
        <f t="array" ref="C286">IF(tab_cadastro5[[#This Row],[Valor por item]]&lt;&gt;"",INDEX(tab_estoque[Descrição],SMALL(IF(tab_estoque[Valor em Estoque]=tab_cadastro5[[#This Row],[Valor por item]],ROW(tab_estoque[Valor em Estoque])-8),COUNTIF($D$9:D286,D286))),"")</f>
        <v/>
      </c>
      <c r="D286" s="37" t="str">
        <f>IFERROR(LARGE(tab_estoque[Valor em Estoque],tab_cadastro5[[#This Row],[Ranking]]),"")</f>
        <v/>
      </c>
      <c r="E286" s="38" t="str">
        <f>IF(tab_cadastro5[[#This Row],[Valor por item]]&lt;&gt;"",tab_cadastro5[[#This Row],[Valor por item]]/SUM(tab_cadastro5[Valor por item]),"")</f>
        <v/>
      </c>
      <c r="F286" s="28" t="str">
        <f>IF(tab_cadastro5[[#This Row],[Representatividade]]&lt;&gt;"",tab_cadastro5[[#This Row],[Representatividade]]+F285,"")</f>
        <v/>
      </c>
      <c r="G28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87" spans="2:7" ht="13.5" thickBot="1" x14ac:dyDescent="0.3">
      <c r="B287" s="17"/>
      <c r="C287" s="36" t="str" cm="1">
        <f t="array" ref="C287">IF(tab_cadastro5[[#This Row],[Valor por item]]&lt;&gt;"",INDEX(tab_estoque[Descrição],SMALL(IF(tab_estoque[Valor em Estoque]=tab_cadastro5[[#This Row],[Valor por item]],ROW(tab_estoque[Valor em Estoque])-8),COUNTIF($D$9:D287,D287))),"")</f>
        <v/>
      </c>
      <c r="D287" s="37" t="str">
        <f>IFERROR(LARGE(tab_estoque[Valor em Estoque],tab_cadastro5[[#This Row],[Ranking]]),"")</f>
        <v/>
      </c>
      <c r="E287" s="38" t="str">
        <f>IF(tab_cadastro5[[#This Row],[Valor por item]]&lt;&gt;"",tab_cadastro5[[#This Row],[Valor por item]]/SUM(tab_cadastro5[Valor por item]),"")</f>
        <v/>
      </c>
      <c r="F287" s="28" t="str">
        <f>IF(tab_cadastro5[[#This Row],[Representatividade]]&lt;&gt;"",tab_cadastro5[[#This Row],[Representatividade]]+F286,"")</f>
        <v/>
      </c>
      <c r="G28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88" spans="2:7" ht="13.5" thickBot="1" x14ac:dyDescent="0.3">
      <c r="B288" s="17"/>
      <c r="C288" s="36" t="str" cm="1">
        <f t="array" ref="C288">IF(tab_cadastro5[[#This Row],[Valor por item]]&lt;&gt;"",INDEX(tab_estoque[Descrição],SMALL(IF(tab_estoque[Valor em Estoque]=tab_cadastro5[[#This Row],[Valor por item]],ROW(tab_estoque[Valor em Estoque])-8),COUNTIF($D$9:D288,D288))),"")</f>
        <v/>
      </c>
      <c r="D288" s="37" t="str">
        <f>IFERROR(LARGE(tab_estoque[Valor em Estoque],tab_cadastro5[[#This Row],[Ranking]]),"")</f>
        <v/>
      </c>
      <c r="E288" s="38" t="str">
        <f>IF(tab_cadastro5[[#This Row],[Valor por item]]&lt;&gt;"",tab_cadastro5[[#This Row],[Valor por item]]/SUM(tab_cadastro5[Valor por item]),"")</f>
        <v/>
      </c>
      <c r="F288" s="28" t="str">
        <f>IF(tab_cadastro5[[#This Row],[Representatividade]]&lt;&gt;"",tab_cadastro5[[#This Row],[Representatividade]]+F287,"")</f>
        <v/>
      </c>
      <c r="G28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89" spans="2:7" ht="13.5" thickBot="1" x14ac:dyDescent="0.3">
      <c r="B289" s="17"/>
      <c r="C289" s="36" t="str" cm="1">
        <f t="array" ref="C289">IF(tab_cadastro5[[#This Row],[Valor por item]]&lt;&gt;"",INDEX(tab_estoque[Descrição],SMALL(IF(tab_estoque[Valor em Estoque]=tab_cadastro5[[#This Row],[Valor por item]],ROW(tab_estoque[Valor em Estoque])-8),COUNTIF($D$9:D289,D289))),"")</f>
        <v/>
      </c>
      <c r="D289" s="37" t="str">
        <f>IFERROR(LARGE(tab_estoque[Valor em Estoque],tab_cadastro5[[#This Row],[Ranking]]),"")</f>
        <v/>
      </c>
      <c r="E289" s="38" t="str">
        <f>IF(tab_cadastro5[[#This Row],[Valor por item]]&lt;&gt;"",tab_cadastro5[[#This Row],[Valor por item]]/SUM(tab_cadastro5[Valor por item]),"")</f>
        <v/>
      </c>
      <c r="F289" s="28" t="str">
        <f>IF(tab_cadastro5[[#This Row],[Representatividade]]&lt;&gt;"",tab_cadastro5[[#This Row],[Representatividade]]+F288,"")</f>
        <v/>
      </c>
      <c r="G28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90" spans="2:7" ht="13.5" thickBot="1" x14ac:dyDescent="0.3">
      <c r="B290" s="17"/>
      <c r="C290" s="36" t="str" cm="1">
        <f t="array" ref="C290">IF(tab_cadastro5[[#This Row],[Valor por item]]&lt;&gt;"",INDEX(tab_estoque[Descrição],SMALL(IF(tab_estoque[Valor em Estoque]=tab_cadastro5[[#This Row],[Valor por item]],ROW(tab_estoque[Valor em Estoque])-8),COUNTIF($D$9:D290,D290))),"")</f>
        <v/>
      </c>
      <c r="D290" s="37" t="str">
        <f>IFERROR(LARGE(tab_estoque[Valor em Estoque],tab_cadastro5[[#This Row],[Ranking]]),"")</f>
        <v/>
      </c>
      <c r="E290" s="38" t="str">
        <f>IF(tab_cadastro5[[#This Row],[Valor por item]]&lt;&gt;"",tab_cadastro5[[#This Row],[Valor por item]]/SUM(tab_cadastro5[Valor por item]),"")</f>
        <v/>
      </c>
      <c r="F290" s="28" t="str">
        <f>IF(tab_cadastro5[[#This Row],[Representatividade]]&lt;&gt;"",tab_cadastro5[[#This Row],[Representatividade]]+F289,"")</f>
        <v/>
      </c>
      <c r="G29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91" spans="2:7" ht="13.5" thickBot="1" x14ac:dyDescent="0.3">
      <c r="B291" s="17"/>
      <c r="C291" s="36" t="str" cm="1">
        <f t="array" ref="C291">IF(tab_cadastro5[[#This Row],[Valor por item]]&lt;&gt;"",INDEX(tab_estoque[Descrição],SMALL(IF(tab_estoque[Valor em Estoque]=tab_cadastro5[[#This Row],[Valor por item]],ROW(tab_estoque[Valor em Estoque])-8),COUNTIF($D$9:D291,D291))),"")</f>
        <v/>
      </c>
      <c r="D291" s="37" t="str">
        <f>IFERROR(LARGE(tab_estoque[Valor em Estoque],tab_cadastro5[[#This Row],[Ranking]]),"")</f>
        <v/>
      </c>
      <c r="E291" s="38" t="str">
        <f>IF(tab_cadastro5[[#This Row],[Valor por item]]&lt;&gt;"",tab_cadastro5[[#This Row],[Valor por item]]/SUM(tab_cadastro5[Valor por item]),"")</f>
        <v/>
      </c>
      <c r="F291" s="28" t="str">
        <f>IF(tab_cadastro5[[#This Row],[Representatividade]]&lt;&gt;"",tab_cadastro5[[#This Row],[Representatividade]]+F290,"")</f>
        <v/>
      </c>
      <c r="G29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92" spans="2:7" ht="13.5" thickBot="1" x14ac:dyDescent="0.3">
      <c r="B292" s="17"/>
      <c r="C292" s="36" t="str" cm="1">
        <f t="array" ref="C292">IF(tab_cadastro5[[#This Row],[Valor por item]]&lt;&gt;"",INDEX(tab_estoque[Descrição],SMALL(IF(tab_estoque[Valor em Estoque]=tab_cadastro5[[#This Row],[Valor por item]],ROW(tab_estoque[Valor em Estoque])-8),COUNTIF($D$9:D292,D292))),"")</f>
        <v/>
      </c>
      <c r="D292" s="37" t="str">
        <f>IFERROR(LARGE(tab_estoque[Valor em Estoque],tab_cadastro5[[#This Row],[Ranking]]),"")</f>
        <v/>
      </c>
      <c r="E292" s="38" t="str">
        <f>IF(tab_cadastro5[[#This Row],[Valor por item]]&lt;&gt;"",tab_cadastro5[[#This Row],[Valor por item]]/SUM(tab_cadastro5[Valor por item]),"")</f>
        <v/>
      </c>
      <c r="F292" s="28" t="str">
        <f>IF(tab_cadastro5[[#This Row],[Representatividade]]&lt;&gt;"",tab_cadastro5[[#This Row],[Representatividade]]+F291,"")</f>
        <v/>
      </c>
      <c r="G29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93" spans="2:7" ht="13.5" thickBot="1" x14ac:dyDescent="0.3">
      <c r="B293" s="17"/>
      <c r="C293" s="36" t="str" cm="1">
        <f t="array" ref="C293">IF(tab_cadastro5[[#This Row],[Valor por item]]&lt;&gt;"",INDEX(tab_estoque[Descrição],SMALL(IF(tab_estoque[Valor em Estoque]=tab_cadastro5[[#This Row],[Valor por item]],ROW(tab_estoque[Valor em Estoque])-8),COUNTIF($D$9:D293,D293))),"")</f>
        <v/>
      </c>
      <c r="D293" s="37" t="str">
        <f>IFERROR(LARGE(tab_estoque[Valor em Estoque],tab_cadastro5[[#This Row],[Ranking]]),"")</f>
        <v/>
      </c>
      <c r="E293" s="38" t="str">
        <f>IF(tab_cadastro5[[#This Row],[Valor por item]]&lt;&gt;"",tab_cadastro5[[#This Row],[Valor por item]]/SUM(tab_cadastro5[Valor por item]),"")</f>
        <v/>
      </c>
      <c r="F293" s="28" t="str">
        <f>IF(tab_cadastro5[[#This Row],[Representatividade]]&lt;&gt;"",tab_cadastro5[[#This Row],[Representatividade]]+F292,"")</f>
        <v/>
      </c>
      <c r="G29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94" spans="2:7" ht="13.5" thickBot="1" x14ac:dyDescent="0.3">
      <c r="B294" s="17"/>
      <c r="C294" s="36" t="str" cm="1">
        <f t="array" ref="C294">IF(tab_cadastro5[[#This Row],[Valor por item]]&lt;&gt;"",INDEX(tab_estoque[Descrição],SMALL(IF(tab_estoque[Valor em Estoque]=tab_cadastro5[[#This Row],[Valor por item]],ROW(tab_estoque[Valor em Estoque])-8),COUNTIF($D$9:D294,D294))),"")</f>
        <v/>
      </c>
      <c r="D294" s="37" t="str">
        <f>IFERROR(LARGE(tab_estoque[Valor em Estoque],tab_cadastro5[[#This Row],[Ranking]]),"")</f>
        <v/>
      </c>
      <c r="E294" s="38" t="str">
        <f>IF(tab_cadastro5[[#This Row],[Valor por item]]&lt;&gt;"",tab_cadastro5[[#This Row],[Valor por item]]/SUM(tab_cadastro5[Valor por item]),"")</f>
        <v/>
      </c>
      <c r="F294" s="28" t="str">
        <f>IF(tab_cadastro5[[#This Row],[Representatividade]]&lt;&gt;"",tab_cadastro5[[#This Row],[Representatividade]]+F293,"")</f>
        <v/>
      </c>
      <c r="G29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95" spans="2:7" ht="13.5" thickBot="1" x14ac:dyDescent="0.3">
      <c r="B295" s="17"/>
      <c r="C295" s="36" t="str" cm="1">
        <f t="array" ref="C295">IF(tab_cadastro5[[#This Row],[Valor por item]]&lt;&gt;"",INDEX(tab_estoque[Descrição],SMALL(IF(tab_estoque[Valor em Estoque]=tab_cadastro5[[#This Row],[Valor por item]],ROW(tab_estoque[Valor em Estoque])-8),COUNTIF($D$9:D295,D295))),"")</f>
        <v/>
      </c>
      <c r="D295" s="37" t="str">
        <f>IFERROR(LARGE(tab_estoque[Valor em Estoque],tab_cadastro5[[#This Row],[Ranking]]),"")</f>
        <v/>
      </c>
      <c r="E295" s="38" t="str">
        <f>IF(tab_cadastro5[[#This Row],[Valor por item]]&lt;&gt;"",tab_cadastro5[[#This Row],[Valor por item]]/SUM(tab_cadastro5[Valor por item]),"")</f>
        <v/>
      </c>
      <c r="F295" s="28" t="str">
        <f>IF(tab_cadastro5[[#This Row],[Representatividade]]&lt;&gt;"",tab_cadastro5[[#This Row],[Representatividade]]+F294,"")</f>
        <v/>
      </c>
      <c r="G29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96" spans="2:7" ht="13.5" thickBot="1" x14ac:dyDescent="0.3">
      <c r="B296" s="17"/>
      <c r="C296" s="36" t="str" cm="1">
        <f t="array" ref="C296">IF(tab_cadastro5[[#This Row],[Valor por item]]&lt;&gt;"",INDEX(tab_estoque[Descrição],SMALL(IF(tab_estoque[Valor em Estoque]=tab_cadastro5[[#This Row],[Valor por item]],ROW(tab_estoque[Valor em Estoque])-8),COUNTIF($D$9:D296,D296))),"")</f>
        <v/>
      </c>
      <c r="D296" s="37" t="str">
        <f>IFERROR(LARGE(tab_estoque[Valor em Estoque],tab_cadastro5[[#This Row],[Ranking]]),"")</f>
        <v/>
      </c>
      <c r="E296" s="38" t="str">
        <f>IF(tab_cadastro5[[#This Row],[Valor por item]]&lt;&gt;"",tab_cadastro5[[#This Row],[Valor por item]]/SUM(tab_cadastro5[Valor por item]),"")</f>
        <v/>
      </c>
      <c r="F296" s="28" t="str">
        <f>IF(tab_cadastro5[[#This Row],[Representatividade]]&lt;&gt;"",tab_cadastro5[[#This Row],[Representatividade]]+F295,"")</f>
        <v/>
      </c>
      <c r="G29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97" spans="2:7" ht="13.5" thickBot="1" x14ac:dyDescent="0.3">
      <c r="B297" s="17"/>
      <c r="C297" s="36" t="str" cm="1">
        <f t="array" ref="C297">IF(tab_cadastro5[[#This Row],[Valor por item]]&lt;&gt;"",INDEX(tab_estoque[Descrição],SMALL(IF(tab_estoque[Valor em Estoque]=tab_cadastro5[[#This Row],[Valor por item]],ROW(tab_estoque[Valor em Estoque])-8),COUNTIF($D$9:D297,D297))),"")</f>
        <v/>
      </c>
      <c r="D297" s="37" t="str">
        <f>IFERROR(LARGE(tab_estoque[Valor em Estoque],tab_cadastro5[[#This Row],[Ranking]]),"")</f>
        <v/>
      </c>
      <c r="E297" s="38" t="str">
        <f>IF(tab_cadastro5[[#This Row],[Valor por item]]&lt;&gt;"",tab_cadastro5[[#This Row],[Valor por item]]/SUM(tab_cadastro5[Valor por item]),"")</f>
        <v/>
      </c>
      <c r="F297" s="28" t="str">
        <f>IF(tab_cadastro5[[#This Row],[Representatividade]]&lt;&gt;"",tab_cadastro5[[#This Row],[Representatividade]]+F296,"")</f>
        <v/>
      </c>
      <c r="G29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98" spans="2:7" ht="13.5" thickBot="1" x14ac:dyDescent="0.3">
      <c r="B298" s="17"/>
      <c r="C298" s="36" t="str" cm="1">
        <f t="array" ref="C298">IF(tab_cadastro5[[#This Row],[Valor por item]]&lt;&gt;"",INDEX(tab_estoque[Descrição],SMALL(IF(tab_estoque[Valor em Estoque]=tab_cadastro5[[#This Row],[Valor por item]],ROW(tab_estoque[Valor em Estoque])-8),COUNTIF($D$9:D298,D298))),"")</f>
        <v/>
      </c>
      <c r="D298" s="37" t="str">
        <f>IFERROR(LARGE(tab_estoque[Valor em Estoque],tab_cadastro5[[#This Row],[Ranking]]),"")</f>
        <v/>
      </c>
      <c r="E298" s="38" t="str">
        <f>IF(tab_cadastro5[[#This Row],[Valor por item]]&lt;&gt;"",tab_cadastro5[[#This Row],[Valor por item]]/SUM(tab_cadastro5[Valor por item]),"")</f>
        <v/>
      </c>
      <c r="F298" s="28" t="str">
        <f>IF(tab_cadastro5[[#This Row],[Representatividade]]&lt;&gt;"",tab_cadastro5[[#This Row],[Representatividade]]+F297,"")</f>
        <v/>
      </c>
      <c r="G29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299" spans="2:7" ht="13.5" thickBot="1" x14ac:dyDescent="0.3">
      <c r="B299" s="17"/>
      <c r="C299" s="36" t="str" cm="1">
        <f t="array" ref="C299">IF(tab_cadastro5[[#This Row],[Valor por item]]&lt;&gt;"",INDEX(tab_estoque[Descrição],SMALL(IF(tab_estoque[Valor em Estoque]=tab_cadastro5[[#This Row],[Valor por item]],ROW(tab_estoque[Valor em Estoque])-8),COUNTIF($D$9:D299,D299))),"")</f>
        <v/>
      </c>
      <c r="D299" s="37" t="str">
        <f>IFERROR(LARGE(tab_estoque[Valor em Estoque],tab_cadastro5[[#This Row],[Ranking]]),"")</f>
        <v/>
      </c>
      <c r="E299" s="38" t="str">
        <f>IF(tab_cadastro5[[#This Row],[Valor por item]]&lt;&gt;"",tab_cadastro5[[#This Row],[Valor por item]]/SUM(tab_cadastro5[Valor por item]),"")</f>
        <v/>
      </c>
      <c r="F299" s="28" t="str">
        <f>IF(tab_cadastro5[[#This Row],[Representatividade]]&lt;&gt;"",tab_cadastro5[[#This Row],[Representatividade]]+F298,"")</f>
        <v/>
      </c>
      <c r="G29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00" spans="2:7" ht="13.5" thickBot="1" x14ac:dyDescent="0.3">
      <c r="B300" s="17"/>
      <c r="C300" s="36" t="str" cm="1">
        <f t="array" ref="C300">IF(tab_cadastro5[[#This Row],[Valor por item]]&lt;&gt;"",INDEX(tab_estoque[Descrição],SMALL(IF(tab_estoque[Valor em Estoque]=tab_cadastro5[[#This Row],[Valor por item]],ROW(tab_estoque[Valor em Estoque])-8),COUNTIF($D$9:D300,D300))),"")</f>
        <v/>
      </c>
      <c r="D300" s="37" t="str">
        <f>IFERROR(LARGE(tab_estoque[Valor em Estoque],tab_cadastro5[[#This Row],[Ranking]]),"")</f>
        <v/>
      </c>
      <c r="E300" s="38" t="str">
        <f>IF(tab_cadastro5[[#This Row],[Valor por item]]&lt;&gt;"",tab_cadastro5[[#This Row],[Valor por item]]/SUM(tab_cadastro5[Valor por item]),"")</f>
        <v/>
      </c>
      <c r="F300" s="28" t="str">
        <f>IF(tab_cadastro5[[#This Row],[Representatividade]]&lt;&gt;"",tab_cadastro5[[#This Row],[Representatividade]]+F299,"")</f>
        <v/>
      </c>
      <c r="G30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01" spans="2:7" ht="13.5" thickBot="1" x14ac:dyDescent="0.3">
      <c r="B301" s="17"/>
      <c r="C301" s="36" t="str" cm="1">
        <f t="array" ref="C301">IF(tab_cadastro5[[#This Row],[Valor por item]]&lt;&gt;"",INDEX(tab_estoque[Descrição],SMALL(IF(tab_estoque[Valor em Estoque]=tab_cadastro5[[#This Row],[Valor por item]],ROW(tab_estoque[Valor em Estoque])-8),COUNTIF($D$9:D301,D301))),"")</f>
        <v/>
      </c>
      <c r="D301" s="37" t="str">
        <f>IFERROR(LARGE(tab_estoque[Valor em Estoque],tab_cadastro5[[#This Row],[Ranking]]),"")</f>
        <v/>
      </c>
      <c r="E301" s="38" t="str">
        <f>IF(tab_cadastro5[[#This Row],[Valor por item]]&lt;&gt;"",tab_cadastro5[[#This Row],[Valor por item]]/SUM(tab_cadastro5[Valor por item]),"")</f>
        <v/>
      </c>
      <c r="F301" s="28" t="str">
        <f>IF(tab_cadastro5[[#This Row],[Representatividade]]&lt;&gt;"",tab_cadastro5[[#This Row],[Representatividade]]+F300,"")</f>
        <v/>
      </c>
      <c r="G30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02" spans="2:7" ht="13.5" thickBot="1" x14ac:dyDescent="0.3">
      <c r="B302" s="17"/>
      <c r="C302" s="36" t="str" cm="1">
        <f t="array" ref="C302">IF(tab_cadastro5[[#This Row],[Valor por item]]&lt;&gt;"",INDEX(tab_estoque[Descrição],SMALL(IF(tab_estoque[Valor em Estoque]=tab_cadastro5[[#This Row],[Valor por item]],ROW(tab_estoque[Valor em Estoque])-8),COUNTIF($D$9:D302,D302))),"")</f>
        <v/>
      </c>
      <c r="D302" s="37" t="str">
        <f>IFERROR(LARGE(tab_estoque[Valor em Estoque],tab_cadastro5[[#This Row],[Ranking]]),"")</f>
        <v/>
      </c>
      <c r="E302" s="38" t="str">
        <f>IF(tab_cadastro5[[#This Row],[Valor por item]]&lt;&gt;"",tab_cadastro5[[#This Row],[Valor por item]]/SUM(tab_cadastro5[Valor por item]),"")</f>
        <v/>
      </c>
      <c r="F302" s="28" t="str">
        <f>IF(tab_cadastro5[[#This Row],[Representatividade]]&lt;&gt;"",tab_cadastro5[[#This Row],[Representatividade]]+F301,"")</f>
        <v/>
      </c>
      <c r="G30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03" spans="2:7" ht="13.5" thickBot="1" x14ac:dyDescent="0.3">
      <c r="B303" s="17"/>
      <c r="C303" s="36" t="str" cm="1">
        <f t="array" ref="C303">IF(tab_cadastro5[[#This Row],[Valor por item]]&lt;&gt;"",INDEX(tab_estoque[Descrição],SMALL(IF(tab_estoque[Valor em Estoque]=tab_cadastro5[[#This Row],[Valor por item]],ROW(tab_estoque[Valor em Estoque])-8),COUNTIF($D$9:D303,D303))),"")</f>
        <v/>
      </c>
      <c r="D303" s="37" t="str">
        <f>IFERROR(LARGE(tab_estoque[Valor em Estoque],tab_cadastro5[[#This Row],[Ranking]]),"")</f>
        <v/>
      </c>
      <c r="E303" s="38" t="str">
        <f>IF(tab_cadastro5[[#This Row],[Valor por item]]&lt;&gt;"",tab_cadastro5[[#This Row],[Valor por item]]/SUM(tab_cadastro5[Valor por item]),"")</f>
        <v/>
      </c>
      <c r="F303" s="28" t="str">
        <f>IF(tab_cadastro5[[#This Row],[Representatividade]]&lt;&gt;"",tab_cadastro5[[#This Row],[Representatividade]]+F302,"")</f>
        <v/>
      </c>
      <c r="G30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04" spans="2:7" ht="13.5" thickBot="1" x14ac:dyDescent="0.3">
      <c r="B304" s="17"/>
      <c r="C304" s="36" t="str" cm="1">
        <f t="array" ref="C304">IF(tab_cadastro5[[#This Row],[Valor por item]]&lt;&gt;"",INDEX(tab_estoque[Descrição],SMALL(IF(tab_estoque[Valor em Estoque]=tab_cadastro5[[#This Row],[Valor por item]],ROW(tab_estoque[Valor em Estoque])-8),COUNTIF($D$9:D304,D304))),"")</f>
        <v/>
      </c>
      <c r="D304" s="37" t="str">
        <f>IFERROR(LARGE(tab_estoque[Valor em Estoque],tab_cadastro5[[#This Row],[Ranking]]),"")</f>
        <v/>
      </c>
      <c r="E304" s="38" t="str">
        <f>IF(tab_cadastro5[[#This Row],[Valor por item]]&lt;&gt;"",tab_cadastro5[[#This Row],[Valor por item]]/SUM(tab_cadastro5[Valor por item]),"")</f>
        <v/>
      </c>
      <c r="F304" s="28" t="str">
        <f>IF(tab_cadastro5[[#This Row],[Representatividade]]&lt;&gt;"",tab_cadastro5[[#This Row],[Representatividade]]+F303,"")</f>
        <v/>
      </c>
      <c r="G30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05" spans="2:7" ht="13.5" thickBot="1" x14ac:dyDescent="0.3">
      <c r="B305" s="17"/>
      <c r="C305" s="36" t="str" cm="1">
        <f t="array" ref="C305">IF(tab_cadastro5[[#This Row],[Valor por item]]&lt;&gt;"",INDEX(tab_estoque[Descrição],SMALL(IF(tab_estoque[Valor em Estoque]=tab_cadastro5[[#This Row],[Valor por item]],ROW(tab_estoque[Valor em Estoque])-8),COUNTIF($D$9:D305,D305))),"")</f>
        <v/>
      </c>
      <c r="D305" s="37" t="str">
        <f>IFERROR(LARGE(tab_estoque[Valor em Estoque],tab_cadastro5[[#This Row],[Ranking]]),"")</f>
        <v/>
      </c>
      <c r="E305" s="38" t="str">
        <f>IF(tab_cadastro5[[#This Row],[Valor por item]]&lt;&gt;"",tab_cadastro5[[#This Row],[Valor por item]]/SUM(tab_cadastro5[Valor por item]),"")</f>
        <v/>
      </c>
      <c r="F305" s="28" t="str">
        <f>IF(tab_cadastro5[[#This Row],[Representatividade]]&lt;&gt;"",tab_cadastro5[[#This Row],[Representatividade]]+F304,"")</f>
        <v/>
      </c>
      <c r="G30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06" spans="2:7" ht="13.5" thickBot="1" x14ac:dyDescent="0.3">
      <c r="B306" s="17"/>
      <c r="C306" s="36" t="str" cm="1">
        <f t="array" ref="C306">IF(tab_cadastro5[[#This Row],[Valor por item]]&lt;&gt;"",INDEX(tab_estoque[Descrição],SMALL(IF(tab_estoque[Valor em Estoque]=tab_cadastro5[[#This Row],[Valor por item]],ROW(tab_estoque[Valor em Estoque])-8),COUNTIF($D$9:D306,D306))),"")</f>
        <v/>
      </c>
      <c r="D306" s="37" t="str">
        <f>IFERROR(LARGE(tab_estoque[Valor em Estoque],tab_cadastro5[[#This Row],[Ranking]]),"")</f>
        <v/>
      </c>
      <c r="E306" s="38" t="str">
        <f>IF(tab_cadastro5[[#This Row],[Valor por item]]&lt;&gt;"",tab_cadastro5[[#This Row],[Valor por item]]/SUM(tab_cadastro5[Valor por item]),"")</f>
        <v/>
      </c>
      <c r="F306" s="28" t="str">
        <f>IF(tab_cadastro5[[#This Row],[Representatividade]]&lt;&gt;"",tab_cadastro5[[#This Row],[Representatividade]]+F305,"")</f>
        <v/>
      </c>
      <c r="G30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07" spans="2:7" ht="13.5" thickBot="1" x14ac:dyDescent="0.3">
      <c r="B307" s="17"/>
      <c r="C307" s="36" t="str" cm="1">
        <f t="array" ref="C307">IF(tab_cadastro5[[#This Row],[Valor por item]]&lt;&gt;"",INDEX(tab_estoque[Descrição],SMALL(IF(tab_estoque[Valor em Estoque]=tab_cadastro5[[#This Row],[Valor por item]],ROW(tab_estoque[Valor em Estoque])-8),COUNTIF($D$9:D307,D307))),"")</f>
        <v/>
      </c>
      <c r="D307" s="37" t="str">
        <f>IFERROR(LARGE(tab_estoque[Valor em Estoque],tab_cadastro5[[#This Row],[Ranking]]),"")</f>
        <v/>
      </c>
      <c r="E307" s="38" t="str">
        <f>IF(tab_cadastro5[[#This Row],[Valor por item]]&lt;&gt;"",tab_cadastro5[[#This Row],[Valor por item]]/SUM(tab_cadastro5[Valor por item]),"")</f>
        <v/>
      </c>
      <c r="F307" s="28" t="str">
        <f>IF(tab_cadastro5[[#This Row],[Representatividade]]&lt;&gt;"",tab_cadastro5[[#This Row],[Representatividade]]+F306,"")</f>
        <v/>
      </c>
      <c r="G30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08" spans="2:7" ht="13.5" thickBot="1" x14ac:dyDescent="0.3">
      <c r="B308" s="17"/>
      <c r="C308" s="36" t="str" cm="1">
        <f t="array" ref="C308">IF(tab_cadastro5[[#This Row],[Valor por item]]&lt;&gt;"",INDEX(tab_estoque[Descrição],SMALL(IF(tab_estoque[Valor em Estoque]=tab_cadastro5[[#This Row],[Valor por item]],ROW(tab_estoque[Valor em Estoque])-8),COUNTIF($D$9:D308,D308))),"")</f>
        <v/>
      </c>
      <c r="D308" s="37" t="str">
        <f>IFERROR(LARGE(tab_estoque[Valor em Estoque],tab_cadastro5[[#This Row],[Ranking]]),"")</f>
        <v/>
      </c>
      <c r="E308" s="38" t="str">
        <f>IF(tab_cadastro5[[#This Row],[Valor por item]]&lt;&gt;"",tab_cadastro5[[#This Row],[Valor por item]]/SUM(tab_cadastro5[Valor por item]),"")</f>
        <v/>
      </c>
      <c r="F308" s="28" t="str">
        <f>IF(tab_cadastro5[[#This Row],[Representatividade]]&lt;&gt;"",tab_cadastro5[[#This Row],[Representatividade]]+F307,"")</f>
        <v/>
      </c>
      <c r="G30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09" spans="2:7" ht="13.5" thickBot="1" x14ac:dyDescent="0.3">
      <c r="B309" s="17"/>
      <c r="C309" s="36" t="str" cm="1">
        <f t="array" ref="C309">IF(tab_cadastro5[[#This Row],[Valor por item]]&lt;&gt;"",INDEX(tab_estoque[Descrição],SMALL(IF(tab_estoque[Valor em Estoque]=tab_cadastro5[[#This Row],[Valor por item]],ROW(tab_estoque[Valor em Estoque])-8),COUNTIF($D$9:D309,D309))),"")</f>
        <v/>
      </c>
      <c r="D309" s="37" t="str">
        <f>IFERROR(LARGE(tab_estoque[Valor em Estoque],tab_cadastro5[[#This Row],[Ranking]]),"")</f>
        <v/>
      </c>
      <c r="E309" s="38" t="str">
        <f>IF(tab_cadastro5[[#This Row],[Valor por item]]&lt;&gt;"",tab_cadastro5[[#This Row],[Valor por item]]/SUM(tab_cadastro5[Valor por item]),"")</f>
        <v/>
      </c>
      <c r="F309" s="28" t="str">
        <f>IF(tab_cadastro5[[#This Row],[Representatividade]]&lt;&gt;"",tab_cadastro5[[#This Row],[Representatividade]]+F308,"")</f>
        <v/>
      </c>
      <c r="G30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10" spans="2:7" ht="13.5" thickBot="1" x14ac:dyDescent="0.3">
      <c r="B310" s="17"/>
      <c r="C310" s="36" t="str" cm="1">
        <f t="array" ref="C310">IF(tab_cadastro5[[#This Row],[Valor por item]]&lt;&gt;"",INDEX(tab_estoque[Descrição],SMALL(IF(tab_estoque[Valor em Estoque]=tab_cadastro5[[#This Row],[Valor por item]],ROW(tab_estoque[Valor em Estoque])-8),COUNTIF($D$9:D310,D310))),"")</f>
        <v/>
      </c>
      <c r="D310" s="37" t="str">
        <f>IFERROR(LARGE(tab_estoque[Valor em Estoque],tab_cadastro5[[#This Row],[Ranking]]),"")</f>
        <v/>
      </c>
      <c r="E310" s="38" t="str">
        <f>IF(tab_cadastro5[[#This Row],[Valor por item]]&lt;&gt;"",tab_cadastro5[[#This Row],[Valor por item]]/SUM(tab_cadastro5[Valor por item]),"")</f>
        <v/>
      </c>
      <c r="F310" s="28" t="str">
        <f>IF(tab_cadastro5[[#This Row],[Representatividade]]&lt;&gt;"",tab_cadastro5[[#This Row],[Representatividade]]+F309,"")</f>
        <v/>
      </c>
      <c r="G31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11" spans="2:7" ht="13.5" thickBot="1" x14ac:dyDescent="0.3">
      <c r="B311" s="17"/>
      <c r="C311" s="36" t="str" cm="1">
        <f t="array" ref="C311">IF(tab_cadastro5[[#This Row],[Valor por item]]&lt;&gt;"",INDEX(tab_estoque[Descrição],SMALL(IF(tab_estoque[Valor em Estoque]=tab_cadastro5[[#This Row],[Valor por item]],ROW(tab_estoque[Valor em Estoque])-8),COUNTIF($D$9:D311,D311))),"")</f>
        <v/>
      </c>
      <c r="D311" s="37" t="str">
        <f>IFERROR(LARGE(tab_estoque[Valor em Estoque],tab_cadastro5[[#This Row],[Ranking]]),"")</f>
        <v/>
      </c>
      <c r="E311" s="38" t="str">
        <f>IF(tab_cadastro5[[#This Row],[Valor por item]]&lt;&gt;"",tab_cadastro5[[#This Row],[Valor por item]]/SUM(tab_cadastro5[Valor por item]),"")</f>
        <v/>
      </c>
      <c r="F311" s="28" t="str">
        <f>IF(tab_cadastro5[[#This Row],[Representatividade]]&lt;&gt;"",tab_cadastro5[[#This Row],[Representatividade]]+F310,"")</f>
        <v/>
      </c>
      <c r="G31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12" spans="2:7" ht="13.5" thickBot="1" x14ac:dyDescent="0.3">
      <c r="B312" s="17"/>
      <c r="C312" s="36" t="str" cm="1">
        <f t="array" ref="C312">IF(tab_cadastro5[[#This Row],[Valor por item]]&lt;&gt;"",INDEX(tab_estoque[Descrição],SMALL(IF(tab_estoque[Valor em Estoque]=tab_cadastro5[[#This Row],[Valor por item]],ROW(tab_estoque[Valor em Estoque])-8),COUNTIF($D$9:D312,D312))),"")</f>
        <v/>
      </c>
      <c r="D312" s="37" t="str">
        <f>IFERROR(LARGE(tab_estoque[Valor em Estoque],tab_cadastro5[[#This Row],[Ranking]]),"")</f>
        <v/>
      </c>
      <c r="E312" s="38" t="str">
        <f>IF(tab_cadastro5[[#This Row],[Valor por item]]&lt;&gt;"",tab_cadastro5[[#This Row],[Valor por item]]/SUM(tab_cadastro5[Valor por item]),"")</f>
        <v/>
      </c>
      <c r="F312" s="28" t="str">
        <f>IF(tab_cadastro5[[#This Row],[Representatividade]]&lt;&gt;"",tab_cadastro5[[#This Row],[Representatividade]]+F311,"")</f>
        <v/>
      </c>
      <c r="G31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13" spans="2:7" ht="13.5" thickBot="1" x14ac:dyDescent="0.3">
      <c r="B313" s="17"/>
      <c r="C313" s="36" t="str" cm="1">
        <f t="array" ref="C313">IF(tab_cadastro5[[#This Row],[Valor por item]]&lt;&gt;"",INDEX(tab_estoque[Descrição],SMALL(IF(tab_estoque[Valor em Estoque]=tab_cadastro5[[#This Row],[Valor por item]],ROW(tab_estoque[Valor em Estoque])-8),COUNTIF($D$9:D313,D313))),"")</f>
        <v/>
      </c>
      <c r="D313" s="37" t="str">
        <f>IFERROR(LARGE(tab_estoque[Valor em Estoque],tab_cadastro5[[#This Row],[Ranking]]),"")</f>
        <v/>
      </c>
      <c r="E313" s="38" t="str">
        <f>IF(tab_cadastro5[[#This Row],[Valor por item]]&lt;&gt;"",tab_cadastro5[[#This Row],[Valor por item]]/SUM(tab_cadastro5[Valor por item]),"")</f>
        <v/>
      </c>
      <c r="F313" s="28" t="str">
        <f>IF(tab_cadastro5[[#This Row],[Representatividade]]&lt;&gt;"",tab_cadastro5[[#This Row],[Representatividade]]+F312,"")</f>
        <v/>
      </c>
      <c r="G31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14" spans="2:7" ht="13.5" thickBot="1" x14ac:dyDescent="0.3">
      <c r="B314" s="17"/>
      <c r="C314" s="36" t="str" cm="1">
        <f t="array" ref="C314">IF(tab_cadastro5[[#This Row],[Valor por item]]&lt;&gt;"",INDEX(tab_estoque[Descrição],SMALL(IF(tab_estoque[Valor em Estoque]=tab_cadastro5[[#This Row],[Valor por item]],ROW(tab_estoque[Valor em Estoque])-8),COUNTIF($D$9:D314,D314))),"")</f>
        <v/>
      </c>
      <c r="D314" s="37" t="str">
        <f>IFERROR(LARGE(tab_estoque[Valor em Estoque],tab_cadastro5[[#This Row],[Ranking]]),"")</f>
        <v/>
      </c>
      <c r="E314" s="38" t="str">
        <f>IF(tab_cadastro5[[#This Row],[Valor por item]]&lt;&gt;"",tab_cadastro5[[#This Row],[Valor por item]]/SUM(tab_cadastro5[Valor por item]),"")</f>
        <v/>
      </c>
      <c r="F314" s="28" t="str">
        <f>IF(tab_cadastro5[[#This Row],[Representatividade]]&lt;&gt;"",tab_cadastro5[[#This Row],[Representatividade]]+F313,"")</f>
        <v/>
      </c>
      <c r="G31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15" spans="2:7" ht="13.5" thickBot="1" x14ac:dyDescent="0.3">
      <c r="B315" s="17"/>
      <c r="C315" s="36" t="str" cm="1">
        <f t="array" ref="C315">IF(tab_cadastro5[[#This Row],[Valor por item]]&lt;&gt;"",INDEX(tab_estoque[Descrição],SMALL(IF(tab_estoque[Valor em Estoque]=tab_cadastro5[[#This Row],[Valor por item]],ROW(tab_estoque[Valor em Estoque])-8),COUNTIF($D$9:D315,D315))),"")</f>
        <v/>
      </c>
      <c r="D315" s="37" t="str">
        <f>IFERROR(LARGE(tab_estoque[Valor em Estoque],tab_cadastro5[[#This Row],[Ranking]]),"")</f>
        <v/>
      </c>
      <c r="E315" s="38" t="str">
        <f>IF(tab_cadastro5[[#This Row],[Valor por item]]&lt;&gt;"",tab_cadastro5[[#This Row],[Valor por item]]/SUM(tab_cadastro5[Valor por item]),"")</f>
        <v/>
      </c>
      <c r="F315" s="28" t="str">
        <f>IF(tab_cadastro5[[#This Row],[Representatividade]]&lt;&gt;"",tab_cadastro5[[#This Row],[Representatividade]]+F314,"")</f>
        <v/>
      </c>
      <c r="G31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16" spans="2:7" ht="13.5" thickBot="1" x14ac:dyDescent="0.3">
      <c r="B316" s="17"/>
      <c r="C316" s="36" t="str" cm="1">
        <f t="array" ref="C316">IF(tab_cadastro5[[#This Row],[Valor por item]]&lt;&gt;"",INDEX(tab_estoque[Descrição],SMALL(IF(tab_estoque[Valor em Estoque]=tab_cadastro5[[#This Row],[Valor por item]],ROW(tab_estoque[Valor em Estoque])-8),COUNTIF($D$9:D316,D316))),"")</f>
        <v/>
      </c>
      <c r="D316" s="37" t="str">
        <f>IFERROR(LARGE(tab_estoque[Valor em Estoque],tab_cadastro5[[#This Row],[Ranking]]),"")</f>
        <v/>
      </c>
      <c r="E316" s="38" t="str">
        <f>IF(tab_cadastro5[[#This Row],[Valor por item]]&lt;&gt;"",tab_cadastro5[[#This Row],[Valor por item]]/SUM(tab_cadastro5[Valor por item]),"")</f>
        <v/>
      </c>
      <c r="F316" s="28" t="str">
        <f>IF(tab_cadastro5[[#This Row],[Representatividade]]&lt;&gt;"",tab_cadastro5[[#This Row],[Representatividade]]+F315,"")</f>
        <v/>
      </c>
      <c r="G31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17" spans="2:7" ht="13.5" thickBot="1" x14ac:dyDescent="0.3">
      <c r="B317" s="17"/>
      <c r="C317" s="36" t="str" cm="1">
        <f t="array" ref="C317">IF(tab_cadastro5[[#This Row],[Valor por item]]&lt;&gt;"",INDEX(tab_estoque[Descrição],SMALL(IF(tab_estoque[Valor em Estoque]=tab_cadastro5[[#This Row],[Valor por item]],ROW(tab_estoque[Valor em Estoque])-8),COUNTIF($D$9:D317,D317))),"")</f>
        <v/>
      </c>
      <c r="D317" s="37" t="str">
        <f>IFERROR(LARGE(tab_estoque[Valor em Estoque],tab_cadastro5[[#This Row],[Ranking]]),"")</f>
        <v/>
      </c>
      <c r="E317" s="38" t="str">
        <f>IF(tab_cadastro5[[#This Row],[Valor por item]]&lt;&gt;"",tab_cadastro5[[#This Row],[Valor por item]]/SUM(tab_cadastro5[Valor por item]),"")</f>
        <v/>
      </c>
      <c r="F317" s="28" t="str">
        <f>IF(tab_cadastro5[[#This Row],[Representatividade]]&lt;&gt;"",tab_cadastro5[[#This Row],[Representatividade]]+F316,"")</f>
        <v/>
      </c>
      <c r="G31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18" spans="2:7" ht="13.5" thickBot="1" x14ac:dyDescent="0.3">
      <c r="B318" s="17"/>
      <c r="C318" s="36" t="str" cm="1">
        <f t="array" ref="C318">IF(tab_cadastro5[[#This Row],[Valor por item]]&lt;&gt;"",INDEX(tab_estoque[Descrição],SMALL(IF(tab_estoque[Valor em Estoque]=tab_cadastro5[[#This Row],[Valor por item]],ROW(tab_estoque[Valor em Estoque])-8),COUNTIF($D$9:D318,D318))),"")</f>
        <v/>
      </c>
      <c r="D318" s="37" t="str">
        <f>IFERROR(LARGE(tab_estoque[Valor em Estoque],tab_cadastro5[[#This Row],[Ranking]]),"")</f>
        <v/>
      </c>
      <c r="E318" s="38" t="str">
        <f>IF(tab_cadastro5[[#This Row],[Valor por item]]&lt;&gt;"",tab_cadastro5[[#This Row],[Valor por item]]/SUM(tab_cadastro5[Valor por item]),"")</f>
        <v/>
      </c>
      <c r="F318" s="28" t="str">
        <f>IF(tab_cadastro5[[#This Row],[Representatividade]]&lt;&gt;"",tab_cadastro5[[#This Row],[Representatividade]]+F317,"")</f>
        <v/>
      </c>
      <c r="G31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19" spans="2:7" ht="13.5" thickBot="1" x14ac:dyDescent="0.3">
      <c r="B319" s="17"/>
      <c r="C319" s="36" t="str" cm="1">
        <f t="array" ref="C319">IF(tab_cadastro5[[#This Row],[Valor por item]]&lt;&gt;"",INDEX(tab_estoque[Descrição],SMALL(IF(tab_estoque[Valor em Estoque]=tab_cadastro5[[#This Row],[Valor por item]],ROW(tab_estoque[Valor em Estoque])-8),COUNTIF($D$9:D319,D319))),"")</f>
        <v/>
      </c>
      <c r="D319" s="37" t="str">
        <f>IFERROR(LARGE(tab_estoque[Valor em Estoque],tab_cadastro5[[#This Row],[Ranking]]),"")</f>
        <v/>
      </c>
      <c r="E319" s="38" t="str">
        <f>IF(tab_cadastro5[[#This Row],[Valor por item]]&lt;&gt;"",tab_cadastro5[[#This Row],[Valor por item]]/SUM(tab_cadastro5[Valor por item]),"")</f>
        <v/>
      </c>
      <c r="F319" s="28" t="str">
        <f>IF(tab_cadastro5[[#This Row],[Representatividade]]&lt;&gt;"",tab_cadastro5[[#This Row],[Representatividade]]+F318,"")</f>
        <v/>
      </c>
      <c r="G31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20" spans="2:7" ht="13.5" thickBot="1" x14ac:dyDescent="0.3">
      <c r="B320" s="17"/>
      <c r="C320" s="36" t="str" cm="1">
        <f t="array" ref="C320">IF(tab_cadastro5[[#This Row],[Valor por item]]&lt;&gt;"",INDEX(tab_estoque[Descrição],SMALL(IF(tab_estoque[Valor em Estoque]=tab_cadastro5[[#This Row],[Valor por item]],ROW(tab_estoque[Valor em Estoque])-8),COUNTIF($D$9:D320,D320))),"")</f>
        <v/>
      </c>
      <c r="D320" s="37" t="str">
        <f>IFERROR(LARGE(tab_estoque[Valor em Estoque],tab_cadastro5[[#This Row],[Ranking]]),"")</f>
        <v/>
      </c>
      <c r="E320" s="38" t="str">
        <f>IF(tab_cadastro5[[#This Row],[Valor por item]]&lt;&gt;"",tab_cadastro5[[#This Row],[Valor por item]]/SUM(tab_cadastro5[Valor por item]),"")</f>
        <v/>
      </c>
      <c r="F320" s="28" t="str">
        <f>IF(tab_cadastro5[[#This Row],[Representatividade]]&lt;&gt;"",tab_cadastro5[[#This Row],[Representatividade]]+F319,"")</f>
        <v/>
      </c>
      <c r="G32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21" spans="2:7" ht="13.5" thickBot="1" x14ac:dyDescent="0.3">
      <c r="B321" s="17"/>
      <c r="C321" s="36" t="str" cm="1">
        <f t="array" ref="C321">IF(tab_cadastro5[[#This Row],[Valor por item]]&lt;&gt;"",INDEX(tab_estoque[Descrição],SMALL(IF(tab_estoque[Valor em Estoque]=tab_cadastro5[[#This Row],[Valor por item]],ROW(tab_estoque[Valor em Estoque])-8),COUNTIF($D$9:D321,D321))),"")</f>
        <v/>
      </c>
      <c r="D321" s="37" t="str">
        <f>IFERROR(LARGE(tab_estoque[Valor em Estoque],tab_cadastro5[[#This Row],[Ranking]]),"")</f>
        <v/>
      </c>
      <c r="E321" s="38" t="str">
        <f>IF(tab_cadastro5[[#This Row],[Valor por item]]&lt;&gt;"",tab_cadastro5[[#This Row],[Valor por item]]/SUM(tab_cadastro5[Valor por item]),"")</f>
        <v/>
      </c>
      <c r="F321" s="28" t="str">
        <f>IF(tab_cadastro5[[#This Row],[Representatividade]]&lt;&gt;"",tab_cadastro5[[#This Row],[Representatividade]]+F320,"")</f>
        <v/>
      </c>
      <c r="G32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22" spans="2:7" ht="13.5" thickBot="1" x14ac:dyDescent="0.3">
      <c r="B322" s="17"/>
      <c r="C322" s="36" t="str" cm="1">
        <f t="array" ref="C322">IF(tab_cadastro5[[#This Row],[Valor por item]]&lt;&gt;"",INDEX(tab_estoque[Descrição],SMALL(IF(tab_estoque[Valor em Estoque]=tab_cadastro5[[#This Row],[Valor por item]],ROW(tab_estoque[Valor em Estoque])-8),COUNTIF($D$9:D322,D322))),"")</f>
        <v/>
      </c>
      <c r="D322" s="37" t="str">
        <f>IFERROR(LARGE(tab_estoque[Valor em Estoque],tab_cadastro5[[#This Row],[Ranking]]),"")</f>
        <v/>
      </c>
      <c r="E322" s="38" t="str">
        <f>IF(tab_cadastro5[[#This Row],[Valor por item]]&lt;&gt;"",tab_cadastro5[[#This Row],[Valor por item]]/SUM(tab_cadastro5[Valor por item]),"")</f>
        <v/>
      </c>
      <c r="F322" s="28" t="str">
        <f>IF(tab_cadastro5[[#This Row],[Representatividade]]&lt;&gt;"",tab_cadastro5[[#This Row],[Representatividade]]+F321,"")</f>
        <v/>
      </c>
      <c r="G32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23" spans="2:7" ht="13.5" thickBot="1" x14ac:dyDescent="0.3">
      <c r="B323" s="17"/>
      <c r="C323" s="36" t="str" cm="1">
        <f t="array" ref="C323">IF(tab_cadastro5[[#This Row],[Valor por item]]&lt;&gt;"",INDEX(tab_estoque[Descrição],SMALL(IF(tab_estoque[Valor em Estoque]=tab_cadastro5[[#This Row],[Valor por item]],ROW(tab_estoque[Valor em Estoque])-8),COUNTIF($D$9:D323,D323))),"")</f>
        <v/>
      </c>
      <c r="D323" s="37" t="str">
        <f>IFERROR(LARGE(tab_estoque[Valor em Estoque],tab_cadastro5[[#This Row],[Ranking]]),"")</f>
        <v/>
      </c>
      <c r="E323" s="38" t="str">
        <f>IF(tab_cadastro5[[#This Row],[Valor por item]]&lt;&gt;"",tab_cadastro5[[#This Row],[Valor por item]]/SUM(tab_cadastro5[Valor por item]),"")</f>
        <v/>
      </c>
      <c r="F323" s="28" t="str">
        <f>IF(tab_cadastro5[[#This Row],[Representatividade]]&lt;&gt;"",tab_cadastro5[[#This Row],[Representatividade]]+F322,"")</f>
        <v/>
      </c>
      <c r="G32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24" spans="2:7" ht="13.5" thickBot="1" x14ac:dyDescent="0.3">
      <c r="B324" s="17"/>
      <c r="C324" s="36" t="str" cm="1">
        <f t="array" ref="C324">IF(tab_cadastro5[[#This Row],[Valor por item]]&lt;&gt;"",INDEX(tab_estoque[Descrição],SMALL(IF(tab_estoque[Valor em Estoque]=tab_cadastro5[[#This Row],[Valor por item]],ROW(tab_estoque[Valor em Estoque])-8),COUNTIF($D$9:D324,D324))),"")</f>
        <v/>
      </c>
      <c r="D324" s="37" t="str">
        <f>IFERROR(LARGE(tab_estoque[Valor em Estoque],tab_cadastro5[[#This Row],[Ranking]]),"")</f>
        <v/>
      </c>
      <c r="E324" s="38" t="str">
        <f>IF(tab_cadastro5[[#This Row],[Valor por item]]&lt;&gt;"",tab_cadastro5[[#This Row],[Valor por item]]/SUM(tab_cadastro5[Valor por item]),"")</f>
        <v/>
      </c>
      <c r="F324" s="28" t="str">
        <f>IF(tab_cadastro5[[#This Row],[Representatividade]]&lt;&gt;"",tab_cadastro5[[#This Row],[Representatividade]]+F323,"")</f>
        <v/>
      </c>
      <c r="G32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25" spans="2:7" ht="13.5" thickBot="1" x14ac:dyDescent="0.3">
      <c r="B325" s="17"/>
      <c r="C325" s="36" t="str" cm="1">
        <f t="array" ref="C325">IF(tab_cadastro5[[#This Row],[Valor por item]]&lt;&gt;"",INDEX(tab_estoque[Descrição],SMALL(IF(tab_estoque[Valor em Estoque]=tab_cadastro5[[#This Row],[Valor por item]],ROW(tab_estoque[Valor em Estoque])-8),COUNTIF($D$9:D325,D325))),"")</f>
        <v/>
      </c>
      <c r="D325" s="37" t="str">
        <f>IFERROR(LARGE(tab_estoque[Valor em Estoque],tab_cadastro5[[#This Row],[Ranking]]),"")</f>
        <v/>
      </c>
      <c r="E325" s="38" t="str">
        <f>IF(tab_cadastro5[[#This Row],[Valor por item]]&lt;&gt;"",tab_cadastro5[[#This Row],[Valor por item]]/SUM(tab_cadastro5[Valor por item]),"")</f>
        <v/>
      </c>
      <c r="F325" s="28" t="str">
        <f>IF(tab_cadastro5[[#This Row],[Representatividade]]&lt;&gt;"",tab_cadastro5[[#This Row],[Representatividade]]+F324,"")</f>
        <v/>
      </c>
      <c r="G32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26" spans="2:7" ht="13.5" thickBot="1" x14ac:dyDescent="0.3">
      <c r="B326" s="17"/>
      <c r="C326" s="36" t="str" cm="1">
        <f t="array" ref="C326">IF(tab_cadastro5[[#This Row],[Valor por item]]&lt;&gt;"",INDEX(tab_estoque[Descrição],SMALL(IF(tab_estoque[Valor em Estoque]=tab_cadastro5[[#This Row],[Valor por item]],ROW(tab_estoque[Valor em Estoque])-8),COUNTIF($D$9:D326,D326))),"")</f>
        <v/>
      </c>
      <c r="D326" s="37" t="str">
        <f>IFERROR(LARGE(tab_estoque[Valor em Estoque],tab_cadastro5[[#This Row],[Ranking]]),"")</f>
        <v/>
      </c>
      <c r="E326" s="38" t="str">
        <f>IF(tab_cadastro5[[#This Row],[Valor por item]]&lt;&gt;"",tab_cadastro5[[#This Row],[Valor por item]]/SUM(tab_cadastro5[Valor por item]),"")</f>
        <v/>
      </c>
      <c r="F326" s="28" t="str">
        <f>IF(tab_cadastro5[[#This Row],[Representatividade]]&lt;&gt;"",tab_cadastro5[[#This Row],[Representatividade]]+F325,"")</f>
        <v/>
      </c>
      <c r="G32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27" spans="2:7" ht="13.5" thickBot="1" x14ac:dyDescent="0.3">
      <c r="B327" s="17"/>
      <c r="C327" s="36" t="str" cm="1">
        <f t="array" ref="C327">IF(tab_cadastro5[[#This Row],[Valor por item]]&lt;&gt;"",INDEX(tab_estoque[Descrição],SMALL(IF(tab_estoque[Valor em Estoque]=tab_cadastro5[[#This Row],[Valor por item]],ROW(tab_estoque[Valor em Estoque])-8),COUNTIF($D$9:D327,D327))),"")</f>
        <v/>
      </c>
      <c r="D327" s="37" t="str">
        <f>IFERROR(LARGE(tab_estoque[Valor em Estoque],tab_cadastro5[[#This Row],[Ranking]]),"")</f>
        <v/>
      </c>
      <c r="E327" s="38" t="str">
        <f>IF(tab_cadastro5[[#This Row],[Valor por item]]&lt;&gt;"",tab_cadastro5[[#This Row],[Valor por item]]/SUM(tab_cadastro5[Valor por item]),"")</f>
        <v/>
      </c>
      <c r="F327" s="28" t="str">
        <f>IF(tab_cadastro5[[#This Row],[Representatividade]]&lt;&gt;"",tab_cadastro5[[#This Row],[Representatividade]]+F326,"")</f>
        <v/>
      </c>
      <c r="G32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28" spans="2:7" ht="13.5" thickBot="1" x14ac:dyDescent="0.3">
      <c r="B328" s="17"/>
      <c r="C328" s="36" t="str" cm="1">
        <f t="array" ref="C328">IF(tab_cadastro5[[#This Row],[Valor por item]]&lt;&gt;"",INDEX(tab_estoque[Descrição],SMALL(IF(tab_estoque[Valor em Estoque]=tab_cadastro5[[#This Row],[Valor por item]],ROW(tab_estoque[Valor em Estoque])-8),COUNTIF($D$9:D328,D328))),"")</f>
        <v/>
      </c>
      <c r="D328" s="37" t="str">
        <f>IFERROR(LARGE(tab_estoque[Valor em Estoque],tab_cadastro5[[#This Row],[Ranking]]),"")</f>
        <v/>
      </c>
      <c r="E328" s="38" t="str">
        <f>IF(tab_cadastro5[[#This Row],[Valor por item]]&lt;&gt;"",tab_cadastro5[[#This Row],[Valor por item]]/SUM(tab_cadastro5[Valor por item]),"")</f>
        <v/>
      </c>
      <c r="F328" s="28" t="str">
        <f>IF(tab_cadastro5[[#This Row],[Representatividade]]&lt;&gt;"",tab_cadastro5[[#This Row],[Representatividade]]+F327,"")</f>
        <v/>
      </c>
      <c r="G32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29" spans="2:7" ht="13.5" thickBot="1" x14ac:dyDescent="0.3">
      <c r="B329" s="17"/>
      <c r="C329" s="36" t="str" cm="1">
        <f t="array" ref="C329">IF(tab_cadastro5[[#This Row],[Valor por item]]&lt;&gt;"",INDEX(tab_estoque[Descrição],SMALL(IF(tab_estoque[Valor em Estoque]=tab_cadastro5[[#This Row],[Valor por item]],ROW(tab_estoque[Valor em Estoque])-8),COUNTIF($D$9:D329,D329))),"")</f>
        <v/>
      </c>
      <c r="D329" s="37" t="str">
        <f>IFERROR(LARGE(tab_estoque[Valor em Estoque],tab_cadastro5[[#This Row],[Ranking]]),"")</f>
        <v/>
      </c>
      <c r="E329" s="38" t="str">
        <f>IF(tab_cadastro5[[#This Row],[Valor por item]]&lt;&gt;"",tab_cadastro5[[#This Row],[Valor por item]]/SUM(tab_cadastro5[Valor por item]),"")</f>
        <v/>
      </c>
      <c r="F329" s="28" t="str">
        <f>IF(tab_cadastro5[[#This Row],[Representatividade]]&lt;&gt;"",tab_cadastro5[[#This Row],[Representatividade]]+F328,"")</f>
        <v/>
      </c>
      <c r="G32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30" spans="2:7" ht="13.5" thickBot="1" x14ac:dyDescent="0.3">
      <c r="B330" s="17"/>
      <c r="C330" s="36" t="str" cm="1">
        <f t="array" ref="C330">IF(tab_cadastro5[[#This Row],[Valor por item]]&lt;&gt;"",INDEX(tab_estoque[Descrição],SMALL(IF(tab_estoque[Valor em Estoque]=tab_cadastro5[[#This Row],[Valor por item]],ROW(tab_estoque[Valor em Estoque])-8),COUNTIF($D$9:D330,D330))),"")</f>
        <v/>
      </c>
      <c r="D330" s="37" t="str">
        <f>IFERROR(LARGE(tab_estoque[Valor em Estoque],tab_cadastro5[[#This Row],[Ranking]]),"")</f>
        <v/>
      </c>
      <c r="E330" s="38" t="str">
        <f>IF(tab_cadastro5[[#This Row],[Valor por item]]&lt;&gt;"",tab_cadastro5[[#This Row],[Valor por item]]/SUM(tab_cadastro5[Valor por item]),"")</f>
        <v/>
      </c>
      <c r="F330" s="28" t="str">
        <f>IF(tab_cadastro5[[#This Row],[Representatividade]]&lt;&gt;"",tab_cadastro5[[#This Row],[Representatividade]]+F329,"")</f>
        <v/>
      </c>
      <c r="G33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31" spans="2:7" ht="13.5" thickBot="1" x14ac:dyDescent="0.3">
      <c r="B331" s="17"/>
      <c r="C331" s="36" t="str" cm="1">
        <f t="array" ref="C331">IF(tab_cadastro5[[#This Row],[Valor por item]]&lt;&gt;"",INDEX(tab_estoque[Descrição],SMALL(IF(tab_estoque[Valor em Estoque]=tab_cadastro5[[#This Row],[Valor por item]],ROW(tab_estoque[Valor em Estoque])-8),COUNTIF($D$9:D331,D331))),"")</f>
        <v/>
      </c>
      <c r="D331" s="37" t="str">
        <f>IFERROR(LARGE(tab_estoque[Valor em Estoque],tab_cadastro5[[#This Row],[Ranking]]),"")</f>
        <v/>
      </c>
      <c r="E331" s="38" t="str">
        <f>IF(tab_cadastro5[[#This Row],[Valor por item]]&lt;&gt;"",tab_cadastro5[[#This Row],[Valor por item]]/SUM(tab_cadastro5[Valor por item]),"")</f>
        <v/>
      </c>
      <c r="F331" s="28" t="str">
        <f>IF(tab_cadastro5[[#This Row],[Representatividade]]&lt;&gt;"",tab_cadastro5[[#This Row],[Representatividade]]+F330,"")</f>
        <v/>
      </c>
      <c r="G33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32" spans="2:7" ht="13.5" thickBot="1" x14ac:dyDescent="0.3">
      <c r="B332" s="17"/>
      <c r="C332" s="36" t="str" cm="1">
        <f t="array" ref="C332">IF(tab_cadastro5[[#This Row],[Valor por item]]&lt;&gt;"",INDEX(tab_estoque[Descrição],SMALL(IF(tab_estoque[Valor em Estoque]=tab_cadastro5[[#This Row],[Valor por item]],ROW(tab_estoque[Valor em Estoque])-8),COUNTIF($D$9:D332,D332))),"")</f>
        <v/>
      </c>
      <c r="D332" s="37" t="str">
        <f>IFERROR(LARGE(tab_estoque[Valor em Estoque],tab_cadastro5[[#This Row],[Ranking]]),"")</f>
        <v/>
      </c>
      <c r="E332" s="38" t="str">
        <f>IF(tab_cadastro5[[#This Row],[Valor por item]]&lt;&gt;"",tab_cadastro5[[#This Row],[Valor por item]]/SUM(tab_cadastro5[Valor por item]),"")</f>
        <v/>
      </c>
      <c r="F332" s="28" t="str">
        <f>IF(tab_cadastro5[[#This Row],[Representatividade]]&lt;&gt;"",tab_cadastro5[[#This Row],[Representatividade]]+F331,"")</f>
        <v/>
      </c>
      <c r="G33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33" spans="2:7" ht="13.5" thickBot="1" x14ac:dyDescent="0.3">
      <c r="B333" s="17"/>
      <c r="C333" s="36" t="str" cm="1">
        <f t="array" ref="C333">IF(tab_cadastro5[[#This Row],[Valor por item]]&lt;&gt;"",INDEX(tab_estoque[Descrição],SMALL(IF(tab_estoque[Valor em Estoque]=tab_cadastro5[[#This Row],[Valor por item]],ROW(tab_estoque[Valor em Estoque])-8),COUNTIF($D$9:D333,D333))),"")</f>
        <v/>
      </c>
      <c r="D333" s="37" t="str">
        <f>IFERROR(LARGE(tab_estoque[Valor em Estoque],tab_cadastro5[[#This Row],[Ranking]]),"")</f>
        <v/>
      </c>
      <c r="E333" s="38" t="str">
        <f>IF(tab_cadastro5[[#This Row],[Valor por item]]&lt;&gt;"",tab_cadastro5[[#This Row],[Valor por item]]/SUM(tab_cadastro5[Valor por item]),"")</f>
        <v/>
      </c>
      <c r="F333" s="28" t="str">
        <f>IF(tab_cadastro5[[#This Row],[Representatividade]]&lt;&gt;"",tab_cadastro5[[#This Row],[Representatividade]]+F332,"")</f>
        <v/>
      </c>
      <c r="G33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34" spans="2:7" ht="13.5" thickBot="1" x14ac:dyDescent="0.3">
      <c r="B334" s="17"/>
      <c r="C334" s="36" t="str" cm="1">
        <f t="array" ref="C334">IF(tab_cadastro5[[#This Row],[Valor por item]]&lt;&gt;"",INDEX(tab_estoque[Descrição],SMALL(IF(tab_estoque[Valor em Estoque]=tab_cadastro5[[#This Row],[Valor por item]],ROW(tab_estoque[Valor em Estoque])-8),COUNTIF($D$9:D334,D334))),"")</f>
        <v/>
      </c>
      <c r="D334" s="37" t="str">
        <f>IFERROR(LARGE(tab_estoque[Valor em Estoque],tab_cadastro5[[#This Row],[Ranking]]),"")</f>
        <v/>
      </c>
      <c r="E334" s="38" t="str">
        <f>IF(tab_cadastro5[[#This Row],[Valor por item]]&lt;&gt;"",tab_cadastro5[[#This Row],[Valor por item]]/SUM(tab_cadastro5[Valor por item]),"")</f>
        <v/>
      </c>
      <c r="F334" s="28" t="str">
        <f>IF(tab_cadastro5[[#This Row],[Representatividade]]&lt;&gt;"",tab_cadastro5[[#This Row],[Representatividade]]+F333,"")</f>
        <v/>
      </c>
      <c r="G33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35" spans="2:7" ht="13.5" thickBot="1" x14ac:dyDescent="0.3">
      <c r="B335" s="17"/>
      <c r="C335" s="36" t="str" cm="1">
        <f t="array" ref="C335">IF(tab_cadastro5[[#This Row],[Valor por item]]&lt;&gt;"",INDEX(tab_estoque[Descrição],SMALL(IF(tab_estoque[Valor em Estoque]=tab_cadastro5[[#This Row],[Valor por item]],ROW(tab_estoque[Valor em Estoque])-8),COUNTIF($D$9:D335,D335))),"")</f>
        <v/>
      </c>
      <c r="D335" s="37" t="str">
        <f>IFERROR(LARGE(tab_estoque[Valor em Estoque],tab_cadastro5[[#This Row],[Ranking]]),"")</f>
        <v/>
      </c>
      <c r="E335" s="38" t="str">
        <f>IF(tab_cadastro5[[#This Row],[Valor por item]]&lt;&gt;"",tab_cadastro5[[#This Row],[Valor por item]]/SUM(tab_cadastro5[Valor por item]),"")</f>
        <v/>
      </c>
      <c r="F335" s="28" t="str">
        <f>IF(tab_cadastro5[[#This Row],[Representatividade]]&lt;&gt;"",tab_cadastro5[[#This Row],[Representatividade]]+F334,"")</f>
        <v/>
      </c>
      <c r="G33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36" spans="2:7" ht="13.5" thickBot="1" x14ac:dyDescent="0.3">
      <c r="B336" s="17"/>
      <c r="C336" s="36" t="str" cm="1">
        <f t="array" ref="C336">IF(tab_cadastro5[[#This Row],[Valor por item]]&lt;&gt;"",INDEX(tab_estoque[Descrição],SMALL(IF(tab_estoque[Valor em Estoque]=tab_cadastro5[[#This Row],[Valor por item]],ROW(tab_estoque[Valor em Estoque])-8),COUNTIF($D$9:D336,D336))),"")</f>
        <v/>
      </c>
      <c r="D336" s="37" t="str">
        <f>IFERROR(LARGE(tab_estoque[Valor em Estoque],tab_cadastro5[[#This Row],[Ranking]]),"")</f>
        <v/>
      </c>
      <c r="E336" s="38" t="str">
        <f>IF(tab_cadastro5[[#This Row],[Valor por item]]&lt;&gt;"",tab_cadastro5[[#This Row],[Valor por item]]/SUM(tab_cadastro5[Valor por item]),"")</f>
        <v/>
      </c>
      <c r="F336" s="28" t="str">
        <f>IF(tab_cadastro5[[#This Row],[Representatividade]]&lt;&gt;"",tab_cadastro5[[#This Row],[Representatividade]]+F335,"")</f>
        <v/>
      </c>
      <c r="G33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37" spans="2:7" ht="13.5" thickBot="1" x14ac:dyDescent="0.3">
      <c r="B337" s="17"/>
      <c r="C337" s="36" t="str" cm="1">
        <f t="array" ref="C337">IF(tab_cadastro5[[#This Row],[Valor por item]]&lt;&gt;"",INDEX(tab_estoque[Descrição],SMALL(IF(tab_estoque[Valor em Estoque]=tab_cadastro5[[#This Row],[Valor por item]],ROW(tab_estoque[Valor em Estoque])-8),COUNTIF($D$9:D337,D337))),"")</f>
        <v/>
      </c>
      <c r="D337" s="37" t="str">
        <f>IFERROR(LARGE(tab_estoque[Valor em Estoque],tab_cadastro5[[#This Row],[Ranking]]),"")</f>
        <v/>
      </c>
      <c r="E337" s="38" t="str">
        <f>IF(tab_cadastro5[[#This Row],[Valor por item]]&lt;&gt;"",tab_cadastro5[[#This Row],[Valor por item]]/SUM(tab_cadastro5[Valor por item]),"")</f>
        <v/>
      </c>
      <c r="F337" s="28" t="str">
        <f>IF(tab_cadastro5[[#This Row],[Representatividade]]&lt;&gt;"",tab_cadastro5[[#This Row],[Representatividade]]+F336,"")</f>
        <v/>
      </c>
      <c r="G33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38" spans="2:7" ht="13.5" thickBot="1" x14ac:dyDescent="0.3">
      <c r="B338" s="17"/>
      <c r="C338" s="36" t="str" cm="1">
        <f t="array" ref="C338">IF(tab_cadastro5[[#This Row],[Valor por item]]&lt;&gt;"",INDEX(tab_estoque[Descrição],SMALL(IF(tab_estoque[Valor em Estoque]=tab_cadastro5[[#This Row],[Valor por item]],ROW(tab_estoque[Valor em Estoque])-8),COUNTIF($D$9:D338,D338))),"")</f>
        <v/>
      </c>
      <c r="D338" s="37" t="str">
        <f>IFERROR(LARGE(tab_estoque[Valor em Estoque],tab_cadastro5[[#This Row],[Ranking]]),"")</f>
        <v/>
      </c>
      <c r="E338" s="38" t="str">
        <f>IF(tab_cadastro5[[#This Row],[Valor por item]]&lt;&gt;"",tab_cadastro5[[#This Row],[Valor por item]]/SUM(tab_cadastro5[Valor por item]),"")</f>
        <v/>
      </c>
      <c r="F338" s="28" t="str">
        <f>IF(tab_cadastro5[[#This Row],[Representatividade]]&lt;&gt;"",tab_cadastro5[[#This Row],[Representatividade]]+F337,"")</f>
        <v/>
      </c>
      <c r="G33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39" spans="2:7" ht="13.5" thickBot="1" x14ac:dyDescent="0.3">
      <c r="B339" s="17"/>
      <c r="C339" s="36" t="str" cm="1">
        <f t="array" ref="C339">IF(tab_cadastro5[[#This Row],[Valor por item]]&lt;&gt;"",INDEX(tab_estoque[Descrição],SMALL(IF(tab_estoque[Valor em Estoque]=tab_cadastro5[[#This Row],[Valor por item]],ROW(tab_estoque[Valor em Estoque])-8),COUNTIF($D$9:D339,D339))),"")</f>
        <v/>
      </c>
      <c r="D339" s="37" t="str">
        <f>IFERROR(LARGE(tab_estoque[Valor em Estoque],tab_cadastro5[[#This Row],[Ranking]]),"")</f>
        <v/>
      </c>
      <c r="E339" s="38" t="str">
        <f>IF(tab_cadastro5[[#This Row],[Valor por item]]&lt;&gt;"",tab_cadastro5[[#This Row],[Valor por item]]/SUM(tab_cadastro5[Valor por item]),"")</f>
        <v/>
      </c>
      <c r="F339" s="28" t="str">
        <f>IF(tab_cadastro5[[#This Row],[Representatividade]]&lt;&gt;"",tab_cadastro5[[#This Row],[Representatividade]]+F338,"")</f>
        <v/>
      </c>
      <c r="G33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40" spans="2:7" ht="13.5" thickBot="1" x14ac:dyDescent="0.3">
      <c r="B340" s="17"/>
      <c r="C340" s="36" t="str" cm="1">
        <f t="array" ref="C340">IF(tab_cadastro5[[#This Row],[Valor por item]]&lt;&gt;"",INDEX(tab_estoque[Descrição],SMALL(IF(tab_estoque[Valor em Estoque]=tab_cadastro5[[#This Row],[Valor por item]],ROW(tab_estoque[Valor em Estoque])-8),COUNTIF($D$9:D340,D340))),"")</f>
        <v/>
      </c>
      <c r="D340" s="37" t="str">
        <f>IFERROR(LARGE(tab_estoque[Valor em Estoque],tab_cadastro5[[#This Row],[Ranking]]),"")</f>
        <v/>
      </c>
      <c r="E340" s="38" t="str">
        <f>IF(tab_cadastro5[[#This Row],[Valor por item]]&lt;&gt;"",tab_cadastro5[[#This Row],[Valor por item]]/SUM(tab_cadastro5[Valor por item]),"")</f>
        <v/>
      </c>
      <c r="F340" s="28" t="str">
        <f>IF(tab_cadastro5[[#This Row],[Representatividade]]&lt;&gt;"",tab_cadastro5[[#This Row],[Representatividade]]+F339,"")</f>
        <v/>
      </c>
      <c r="G34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41" spans="2:7" ht="13.5" thickBot="1" x14ac:dyDescent="0.3">
      <c r="B341" s="17"/>
      <c r="C341" s="36" t="str" cm="1">
        <f t="array" ref="C341">IF(tab_cadastro5[[#This Row],[Valor por item]]&lt;&gt;"",INDEX(tab_estoque[Descrição],SMALL(IF(tab_estoque[Valor em Estoque]=tab_cadastro5[[#This Row],[Valor por item]],ROW(tab_estoque[Valor em Estoque])-8),COUNTIF($D$9:D341,D341))),"")</f>
        <v/>
      </c>
      <c r="D341" s="37" t="str">
        <f>IFERROR(LARGE(tab_estoque[Valor em Estoque],tab_cadastro5[[#This Row],[Ranking]]),"")</f>
        <v/>
      </c>
      <c r="E341" s="38" t="str">
        <f>IF(tab_cadastro5[[#This Row],[Valor por item]]&lt;&gt;"",tab_cadastro5[[#This Row],[Valor por item]]/SUM(tab_cadastro5[Valor por item]),"")</f>
        <v/>
      </c>
      <c r="F341" s="28" t="str">
        <f>IF(tab_cadastro5[[#This Row],[Representatividade]]&lt;&gt;"",tab_cadastro5[[#This Row],[Representatividade]]+F340,"")</f>
        <v/>
      </c>
      <c r="G34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42" spans="2:7" ht="13.5" thickBot="1" x14ac:dyDescent="0.3">
      <c r="B342" s="17"/>
      <c r="C342" s="36" t="str" cm="1">
        <f t="array" ref="C342">IF(tab_cadastro5[[#This Row],[Valor por item]]&lt;&gt;"",INDEX(tab_estoque[Descrição],SMALL(IF(tab_estoque[Valor em Estoque]=tab_cadastro5[[#This Row],[Valor por item]],ROW(tab_estoque[Valor em Estoque])-8),COUNTIF($D$9:D342,D342))),"")</f>
        <v/>
      </c>
      <c r="D342" s="37" t="str">
        <f>IFERROR(LARGE(tab_estoque[Valor em Estoque],tab_cadastro5[[#This Row],[Ranking]]),"")</f>
        <v/>
      </c>
      <c r="E342" s="38" t="str">
        <f>IF(tab_cadastro5[[#This Row],[Valor por item]]&lt;&gt;"",tab_cadastro5[[#This Row],[Valor por item]]/SUM(tab_cadastro5[Valor por item]),"")</f>
        <v/>
      </c>
      <c r="F342" s="28" t="str">
        <f>IF(tab_cadastro5[[#This Row],[Representatividade]]&lt;&gt;"",tab_cadastro5[[#This Row],[Representatividade]]+F341,"")</f>
        <v/>
      </c>
      <c r="G34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43" spans="2:7" ht="13.5" thickBot="1" x14ac:dyDescent="0.3">
      <c r="B343" s="17"/>
      <c r="C343" s="36" t="str" cm="1">
        <f t="array" ref="C343">IF(tab_cadastro5[[#This Row],[Valor por item]]&lt;&gt;"",INDEX(tab_estoque[Descrição],SMALL(IF(tab_estoque[Valor em Estoque]=tab_cadastro5[[#This Row],[Valor por item]],ROW(tab_estoque[Valor em Estoque])-8),COUNTIF($D$9:D343,D343))),"")</f>
        <v/>
      </c>
      <c r="D343" s="37" t="str">
        <f>IFERROR(LARGE(tab_estoque[Valor em Estoque],tab_cadastro5[[#This Row],[Ranking]]),"")</f>
        <v/>
      </c>
      <c r="E343" s="38" t="str">
        <f>IF(tab_cadastro5[[#This Row],[Valor por item]]&lt;&gt;"",tab_cadastro5[[#This Row],[Valor por item]]/SUM(tab_cadastro5[Valor por item]),"")</f>
        <v/>
      </c>
      <c r="F343" s="28" t="str">
        <f>IF(tab_cadastro5[[#This Row],[Representatividade]]&lt;&gt;"",tab_cadastro5[[#This Row],[Representatividade]]+F342,"")</f>
        <v/>
      </c>
      <c r="G34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44" spans="2:7" ht="13.5" thickBot="1" x14ac:dyDescent="0.3">
      <c r="B344" s="17"/>
      <c r="C344" s="36" t="str" cm="1">
        <f t="array" ref="C344">IF(tab_cadastro5[[#This Row],[Valor por item]]&lt;&gt;"",INDEX(tab_estoque[Descrição],SMALL(IF(tab_estoque[Valor em Estoque]=tab_cadastro5[[#This Row],[Valor por item]],ROW(tab_estoque[Valor em Estoque])-8),COUNTIF($D$9:D344,D344))),"")</f>
        <v/>
      </c>
      <c r="D344" s="37" t="str">
        <f>IFERROR(LARGE(tab_estoque[Valor em Estoque],tab_cadastro5[[#This Row],[Ranking]]),"")</f>
        <v/>
      </c>
      <c r="E344" s="38" t="str">
        <f>IF(tab_cadastro5[[#This Row],[Valor por item]]&lt;&gt;"",tab_cadastro5[[#This Row],[Valor por item]]/SUM(tab_cadastro5[Valor por item]),"")</f>
        <v/>
      </c>
      <c r="F344" s="28" t="str">
        <f>IF(tab_cadastro5[[#This Row],[Representatividade]]&lt;&gt;"",tab_cadastro5[[#This Row],[Representatividade]]+F343,"")</f>
        <v/>
      </c>
      <c r="G34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45" spans="2:7" ht="13.5" thickBot="1" x14ac:dyDescent="0.3">
      <c r="B345" s="17"/>
      <c r="C345" s="36" t="str" cm="1">
        <f t="array" ref="C345">IF(tab_cadastro5[[#This Row],[Valor por item]]&lt;&gt;"",INDEX(tab_estoque[Descrição],SMALL(IF(tab_estoque[Valor em Estoque]=tab_cadastro5[[#This Row],[Valor por item]],ROW(tab_estoque[Valor em Estoque])-8),COUNTIF($D$9:D345,D345))),"")</f>
        <v/>
      </c>
      <c r="D345" s="37" t="str">
        <f>IFERROR(LARGE(tab_estoque[Valor em Estoque],tab_cadastro5[[#This Row],[Ranking]]),"")</f>
        <v/>
      </c>
      <c r="E345" s="38" t="str">
        <f>IF(tab_cadastro5[[#This Row],[Valor por item]]&lt;&gt;"",tab_cadastro5[[#This Row],[Valor por item]]/SUM(tab_cadastro5[Valor por item]),"")</f>
        <v/>
      </c>
      <c r="F345" s="28" t="str">
        <f>IF(tab_cadastro5[[#This Row],[Representatividade]]&lt;&gt;"",tab_cadastro5[[#This Row],[Representatividade]]+F344,"")</f>
        <v/>
      </c>
      <c r="G34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46" spans="2:7" ht="13.5" thickBot="1" x14ac:dyDescent="0.3">
      <c r="B346" s="17"/>
      <c r="C346" s="36" t="str" cm="1">
        <f t="array" ref="C346">IF(tab_cadastro5[[#This Row],[Valor por item]]&lt;&gt;"",INDEX(tab_estoque[Descrição],SMALL(IF(tab_estoque[Valor em Estoque]=tab_cadastro5[[#This Row],[Valor por item]],ROW(tab_estoque[Valor em Estoque])-8),COUNTIF($D$9:D346,D346))),"")</f>
        <v/>
      </c>
      <c r="D346" s="37" t="str">
        <f>IFERROR(LARGE(tab_estoque[Valor em Estoque],tab_cadastro5[[#This Row],[Ranking]]),"")</f>
        <v/>
      </c>
      <c r="E346" s="38" t="str">
        <f>IF(tab_cadastro5[[#This Row],[Valor por item]]&lt;&gt;"",tab_cadastro5[[#This Row],[Valor por item]]/SUM(tab_cadastro5[Valor por item]),"")</f>
        <v/>
      </c>
      <c r="F346" s="28" t="str">
        <f>IF(tab_cadastro5[[#This Row],[Representatividade]]&lt;&gt;"",tab_cadastro5[[#This Row],[Representatividade]]+F345,"")</f>
        <v/>
      </c>
      <c r="G34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47" spans="2:7" ht="13.5" thickBot="1" x14ac:dyDescent="0.3">
      <c r="B347" s="17"/>
      <c r="C347" s="36" t="str" cm="1">
        <f t="array" ref="C347">IF(tab_cadastro5[[#This Row],[Valor por item]]&lt;&gt;"",INDEX(tab_estoque[Descrição],SMALL(IF(tab_estoque[Valor em Estoque]=tab_cadastro5[[#This Row],[Valor por item]],ROW(tab_estoque[Valor em Estoque])-8),COUNTIF($D$9:D347,D347))),"")</f>
        <v/>
      </c>
      <c r="D347" s="37" t="str">
        <f>IFERROR(LARGE(tab_estoque[Valor em Estoque],tab_cadastro5[[#This Row],[Ranking]]),"")</f>
        <v/>
      </c>
      <c r="E347" s="38" t="str">
        <f>IF(tab_cadastro5[[#This Row],[Valor por item]]&lt;&gt;"",tab_cadastro5[[#This Row],[Valor por item]]/SUM(tab_cadastro5[Valor por item]),"")</f>
        <v/>
      </c>
      <c r="F347" s="28" t="str">
        <f>IF(tab_cadastro5[[#This Row],[Representatividade]]&lt;&gt;"",tab_cadastro5[[#This Row],[Representatividade]]+F346,"")</f>
        <v/>
      </c>
      <c r="G34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48" spans="2:7" ht="13.5" thickBot="1" x14ac:dyDescent="0.3">
      <c r="B348" s="17"/>
      <c r="C348" s="36" t="str" cm="1">
        <f t="array" ref="C348">IF(tab_cadastro5[[#This Row],[Valor por item]]&lt;&gt;"",INDEX(tab_estoque[Descrição],SMALL(IF(tab_estoque[Valor em Estoque]=tab_cadastro5[[#This Row],[Valor por item]],ROW(tab_estoque[Valor em Estoque])-8),COUNTIF($D$9:D348,D348))),"")</f>
        <v/>
      </c>
      <c r="D348" s="37" t="str">
        <f>IFERROR(LARGE(tab_estoque[Valor em Estoque],tab_cadastro5[[#This Row],[Ranking]]),"")</f>
        <v/>
      </c>
      <c r="E348" s="38" t="str">
        <f>IF(tab_cadastro5[[#This Row],[Valor por item]]&lt;&gt;"",tab_cadastro5[[#This Row],[Valor por item]]/SUM(tab_cadastro5[Valor por item]),"")</f>
        <v/>
      </c>
      <c r="F348" s="28" t="str">
        <f>IF(tab_cadastro5[[#This Row],[Representatividade]]&lt;&gt;"",tab_cadastro5[[#This Row],[Representatividade]]+F347,"")</f>
        <v/>
      </c>
      <c r="G34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49" spans="2:7" ht="13.5" thickBot="1" x14ac:dyDescent="0.3">
      <c r="B349" s="17"/>
      <c r="C349" s="36" t="str" cm="1">
        <f t="array" ref="C349">IF(tab_cadastro5[[#This Row],[Valor por item]]&lt;&gt;"",INDEX(tab_estoque[Descrição],SMALL(IF(tab_estoque[Valor em Estoque]=tab_cadastro5[[#This Row],[Valor por item]],ROW(tab_estoque[Valor em Estoque])-8),COUNTIF($D$9:D349,D349))),"")</f>
        <v/>
      </c>
      <c r="D349" s="37" t="str">
        <f>IFERROR(LARGE(tab_estoque[Valor em Estoque],tab_cadastro5[[#This Row],[Ranking]]),"")</f>
        <v/>
      </c>
      <c r="E349" s="38" t="str">
        <f>IF(tab_cadastro5[[#This Row],[Valor por item]]&lt;&gt;"",tab_cadastro5[[#This Row],[Valor por item]]/SUM(tab_cadastro5[Valor por item]),"")</f>
        <v/>
      </c>
      <c r="F349" s="28" t="str">
        <f>IF(tab_cadastro5[[#This Row],[Representatividade]]&lt;&gt;"",tab_cadastro5[[#This Row],[Representatividade]]+F348,"")</f>
        <v/>
      </c>
      <c r="G34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50" spans="2:7" ht="13.5" thickBot="1" x14ac:dyDescent="0.3">
      <c r="B350" s="17"/>
      <c r="C350" s="36" t="str" cm="1">
        <f t="array" ref="C350">IF(tab_cadastro5[[#This Row],[Valor por item]]&lt;&gt;"",INDEX(tab_estoque[Descrição],SMALL(IF(tab_estoque[Valor em Estoque]=tab_cadastro5[[#This Row],[Valor por item]],ROW(tab_estoque[Valor em Estoque])-8),COUNTIF($D$9:D350,D350))),"")</f>
        <v/>
      </c>
      <c r="D350" s="37" t="str">
        <f>IFERROR(LARGE(tab_estoque[Valor em Estoque],tab_cadastro5[[#This Row],[Ranking]]),"")</f>
        <v/>
      </c>
      <c r="E350" s="38" t="str">
        <f>IF(tab_cadastro5[[#This Row],[Valor por item]]&lt;&gt;"",tab_cadastro5[[#This Row],[Valor por item]]/SUM(tab_cadastro5[Valor por item]),"")</f>
        <v/>
      </c>
      <c r="F350" s="28" t="str">
        <f>IF(tab_cadastro5[[#This Row],[Representatividade]]&lt;&gt;"",tab_cadastro5[[#This Row],[Representatividade]]+F349,"")</f>
        <v/>
      </c>
      <c r="G35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51" spans="2:7" ht="13.5" thickBot="1" x14ac:dyDescent="0.3">
      <c r="B351" s="17"/>
      <c r="C351" s="36" t="str" cm="1">
        <f t="array" ref="C351">IF(tab_cadastro5[[#This Row],[Valor por item]]&lt;&gt;"",INDEX(tab_estoque[Descrição],SMALL(IF(tab_estoque[Valor em Estoque]=tab_cadastro5[[#This Row],[Valor por item]],ROW(tab_estoque[Valor em Estoque])-8),COUNTIF($D$9:D351,D351))),"")</f>
        <v/>
      </c>
      <c r="D351" s="37" t="str">
        <f>IFERROR(LARGE(tab_estoque[Valor em Estoque],tab_cadastro5[[#This Row],[Ranking]]),"")</f>
        <v/>
      </c>
      <c r="E351" s="38" t="str">
        <f>IF(tab_cadastro5[[#This Row],[Valor por item]]&lt;&gt;"",tab_cadastro5[[#This Row],[Valor por item]]/SUM(tab_cadastro5[Valor por item]),"")</f>
        <v/>
      </c>
      <c r="F351" s="28" t="str">
        <f>IF(tab_cadastro5[[#This Row],[Representatividade]]&lt;&gt;"",tab_cadastro5[[#This Row],[Representatividade]]+F350,"")</f>
        <v/>
      </c>
      <c r="G35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52" spans="2:7" ht="13.5" thickBot="1" x14ac:dyDescent="0.3">
      <c r="B352" s="17"/>
      <c r="C352" s="36" t="str" cm="1">
        <f t="array" ref="C352">IF(tab_cadastro5[[#This Row],[Valor por item]]&lt;&gt;"",INDEX(tab_estoque[Descrição],SMALL(IF(tab_estoque[Valor em Estoque]=tab_cadastro5[[#This Row],[Valor por item]],ROW(tab_estoque[Valor em Estoque])-8),COUNTIF($D$9:D352,D352))),"")</f>
        <v/>
      </c>
      <c r="D352" s="37" t="str">
        <f>IFERROR(LARGE(tab_estoque[Valor em Estoque],tab_cadastro5[[#This Row],[Ranking]]),"")</f>
        <v/>
      </c>
      <c r="E352" s="38" t="str">
        <f>IF(tab_cadastro5[[#This Row],[Valor por item]]&lt;&gt;"",tab_cadastro5[[#This Row],[Valor por item]]/SUM(tab_cadastro5[Valor por item]),"")</f>
        <v/>
      </c>
      <c r="F352" s="28" t="str">
        <f>IF(tab_cadastro5[[#This Row],[Representatividade]]&lt;&gt;"",tab_cadastro5[[#This Row],[Representatividade]]+F351,"")</f>
        <v/>
      </c>
      <c r="G35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53" spans="2:7" ht="13.5" thickBot="1" x14ac:dyDescent="0.3">
      <c r="B353" s="17"/>
      <c r="C353" s="36" t="str" cm="1">
        <f t="array" ref="C353">IF(tab_cadastro5[[#This Row],[Valor por item]]&lt;&gt;"",INDEX(tab_estoque[Descrição],SMALL(IF(tab_estoque[Valor em Estoque]=tab_cadastro5[[#This Row],[Valor por item]],ROW(tab_estoque[Valor em Estoque])-8),COUNTIF($D$9:D353,D353))),"")</f>
        <v/>
      </c>
      <c r="D353" s="37" t="str">
        <f>IFERROR(LARGE(tab_estoque[Valor em Estoque],tab_cadastro5[[#This Row],[Ranking]]),"")</f>
        <v/>
      </c>
      <c r="E353" s="38" t="str">
        <f>IF(tab_cadastro5[[#This Row],[Valor por item]]&lt;&gt;"",tab_cadastro5[[#This Row],[Valor por item]]/SUM(tab_cadastro5[Valor por item]),"")</f>
        <v/>
      </c>
      <c r="F353" s="28" t="str">
        <f>IF(tab_cadastro5[[#This Row],[Representatividade]]&lt;&gt;"",tab_cadastro5[[#This Row],[Representatividade]]+F352,"")</f>
        <v/>
      </c>
      <c r="G35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54" spans="2:7" ht="13.5" thickBot="1" x14ac:dyDescent="0.3">
      <c r="B354" s="17"/>
      <c r="C354" s="36" t="str" cm="1">
        <f t="array" ref="C354">IF(tab_cadastro5[[#This Row],[Valor por item]]&lt;&gt;"",INDEX(tab_estoque[Descrição],SMALL(IF(tab_estoque[Valor em Estoque]=tab_cadastro5[[#This Row],[Valor por item]],ROW(tab_estoque[Valor em Estoque])-8),COUNTIF($D$9:D354,D354))),"")</f>
        <v/>
      </c>
      <c r="D354" s="37" t="str">
        <f>IFERROR(LARGE(tab_estoque[Valor em Estoque],tab_cadastro5[[#This Row],[Ranking]]),"")</f>
        <v/>
      </c>
      <c r="E354" s="38" t="str">
        <f>IF(tab_cadastro5[[#This Row],[Valor por item]]&lt;&gt;"",tab_cadastro5[[#This Row],[Valor por item]]/SUM(tab_cadastro5[Valor por item]),"")</f>
        <v/>
      </c>
      <c r="F354" s="28" t="str">
        <f>IF(tab_cadastro5[[#This Row],[Representatividade]]&lt;&gt;"",tab_cadastro5[[#This Row],[Representatividade]]+F353,"")</f>
        <v/>
      </c>
      <c r="G35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55" spans="2:7" ht="13.5" thickBot="1" x14ac:dyDescent="0.3">
      <c r="B355" s="17"/>
      <c r="C355" s="36" t="str" cm="1">
        <f t="array" ref="C355">IF(tab_cadastro5[[#This Row],[Valor por item]]&lt;&gt;"",INDEX(tab_estoque[Descrição],SMALL(IF(tab_estoque[Valor em Estoque]=tab_cadastro5[[#This Row],[Valor por item]],ROW(tab_estoque[Valor em Estoque])-8),COUNTIF($D$9:D355,D355))),"")</f>
        <v/>
      </c>
      <c r="D355" s="37" t="str">
        <f>IFERROR(LARGE(tab_estoque[Valor em Estoque],tab_cadastro5[[#This Row],[Ranking]]),"")</f>
        <v/>
      </c>
      <c r="E355" s="38" t="str">
        <f>IF(tab_cadastro5[[#This Row],[Valor por item]]&lt;&gt;"",tab_cadastro5[[#This Row],[Valor por item]]/SUM(tab_cadastro5[Valor por item]),"")</f>
        <v/>
      </c>
      <c r="F355" s="28" t="str">
        <f>IF(tab_cadastro5[[#This Row],[Representatividade]]&lt;&gt;"",tab_cadastro5[[#This Row],[Representatividade]]+F354,"")</f>
        <v/>
      </c>
      <c r="G35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56" spans="2:7" ht="13.5" thickBot="1" x14ac:dyDescent="0.3">
      <c r="B356" s="17"/>
      <c r="C356" s="36" t="str" cm="1">
        <f t="array" ref="C356">IF(tab_cadastro5[[#This Row],[Valor por item]]&lt;&gt;"",INDEX(tab_estoque[Descrição],SMALL(IF(tab_estoque[Valor em Estoque]=tab_cadastro5[[#This Row],[Valor por item]],ROW(tab_estoque[Valor em Estoque])-8),COUNTIF($D$9:D356,D356))),"")</f>
        <v/>
      </c>
      <c r="D356" s="37" t="str">
        <f>IFERROR(LARGE(tab_estoque[Valor em Estoque],tab_cadastro5[[#This Row],[Ranking]]),"")</f>
        <v/>
      </c>
      <c r="E356" s="38" t="str">
        <f>IF(tab_cadastro5[[#This Row],[Valor por item]]&lt;&gt;"",tab_cadastro5[[#This Row],[Valor por item]]/SUM(tab_cadastro5[Valor por item]),"")</f>
        <v/>
      </c>
      <c r="F356" s="28" t="str">
        <f>IF(tab_cadastro5[[#This Row],[Representatividade]]&lt;&gt;"",tab_cadastro5[[#This Row],[Representatividade]]+F355,"")</f>
        <v/>
      </c>
      <c r="G35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57" spans="2:7" ht="13.5" thickBot="1" x14ac:dyDescent="0.3">
      <c r="B357" s="17"/>
      <c r="C357" s="36" t="str" cm="1">
        <f t="array" ref="C357">IF(tab_cadastro5[[#This Row],[Valor por item]]&lt;&gt;"",INDEX(tab_estoque[Descrição],SMALL(IF(tab_estoque[Valor em Estoque]=tab_cadastro5[[#This Row],[Valor por item]],ROW(tab_estoque[Valor em Estoque])-8),COUNTIF($D$9:D357,D357))),"")</f>
        <v/>
      </c>
      <c r="D357" s="37" t="str">
        <f>IFERROR(LARGE(tab_estoque[Valor em Estoque],tab_cadastro5[[#This Row],[Ranking]]),"")</f>
        <v/>
      </c>
      <c r="E357" s="38" t="str">
        <f>IF(tab_cadastro5[[#This Row],[Valor por item]]&lt;&gt;"",tab_cadastro5[[#This Row],[Valor por item]]/SUM(tab_cadastro5[Valor por item]),"")</f>
        <v/>
      </c>
      <c r="F357" s="28" t="str">
        <f>IF(tab_cadastro5[[#This Row],[Representatividade]]&lt;&gt;"",tab_cadastro5[[#This Row],[Representatividade]]+F356,"")</f>
        <v/>
      </c>
      <c r="G35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58" spans="2:7" ht="13.5" thickBot="1" x14ac:dyDescent="0.3">
      <c r="B358" s="17"/>
      <c r="C358" s="36" t="str" cm="1">
        <f t="array" ref="C358">IF(tab_cadastro5[[#This Row],[Valor por item]]&lt;&gt;"",INDEX(tab_estoque[Descrição],SMALL(IF(tab_estoque[Valor em Estoque]=tab_cadastro5[[#This Row],[Valor por item]],ROW(tab_estoque[Valor em Estoque])-8),COUNTIF($D$9:D358,D358))),"")</f>
        <v/>
      </c>
      <c r="D358" s="37" t="str">
        <f>IFERROR(LARGE(tab_estoque[Valor em Estoque],tab_cadastro5[[#This Row],[Ranking]]),"")</f>
        <v/>
      </c>
      <c r="E358" s="38" t="str">
        <f>IF(tab_cadastro5[[#This Row],[Valor por item]]&lt;&gt;"",tab_cadastro5[[#This Row],[Valor por item]]/SUM(tab_cadastro5[Valor por item]),"")</f>
        <v/>
      </c>
      <c r="F358" s="28" t="str">
        <f>IF(tab_cadastro5[[#This Row],[Representatividade]]&lt;&gt;"",tab_cadastro5[[#This Row],[Representatividade]]+F357,"")</f>
        <v/>
      </c>
      <c r="G35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59" spans="2:7" ht="13.5" thickBot="1" x14ac:dyDescent="0.3">
      <c r="B359" s="17"/>
      <c r="C359" s="36" t="str" cm="1">
        <f t="array" ref="C359">IF(tab_cadastro5[[#This Row],[Valor por item]]&lt;&gt;"",INDEX(tab_estoque[Descrição],SMALL(IF(tab_estoque[Valor em Estoque]=tab_cadastro5[[#This Row],[Valor por item]],ROW(tab_estoque[Valor em Estoque])-8),COUNTIF($D$9:D359,D359))),"")</f>
        <v/>
      </c>
      <c r="D359" s="37" t="str">
        <f>IFERROR(LARGE(tab_estoque[Valor em Estoque],tab_cadastro5[[#This Row],[Ranking]]),"")</f>
        <v/>
      </c>
      <c r="E359" s="38" t="str">
        <f>IF(tab_cadastro5[[#This Row],[Valor por item]]&lt;&gt;"",tab_cadastro5[[#This Row],[Valor por item]]/SUM(tab_cadastro5[Valor por item]),"")</f>
        <v/>
      </c>
      <c r="F359" s="28" t="str">
        <f>IF(tab_cadastro5[[#This Row],[Representatividade]]&lt;&gt;"",tab_cadastro5[[#This Row],[Representatividade]]+F358,"")</f>
        <v/>
      </c>
      <c r="G35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60" spans="2:7" ht="13.5" thickBot="1" x14ac:dyDescent="0.3">
      <c r="B360" s="17"/>
      <c r="C360" s="36" t="str" cm="1">
        <f t="array" ref="C360">IF(tab_cadastro5[[#This Row],[Valor por item]]&lt;&gt;"",INDEX(tab_estoque[Descrição],SMALL(IF(tab_estoque[Valor em Estoque]=tab_cadastro5[[#This Row],[Valor por item]],ROW(tab_estoque[Valor em Estoque])-8),COUNTIF($D$9:D360,D360))),"")</f>
        <v/>
      </c>
      <c r="D360" s="37" t="str">
        <f>IFERROR(LARGE(tab_estoque[Valor em Estoque],tab_cadastro5[[#This Row],[Ranking]]),"")</f>
        <v/>
      </c>
      <c r="E360" s="38" t="str">
        <f>IF(tab_cadastro5[[#This Row],[Valor por item]]&lt;&gt;"",tab_cadastro5[[#This Row],[Valor por item]]/SUM(tab_cadastro5[Valor por item]),"")</f>
        <v/>
      </c>
      <c r="F360" s="28" t="str">
        <f>IF(tab_cadastro5[[#This Row],[Representatividade]]&lt;&gt;"",tab_cadastro5[[#This Row],[Representatividade]]+F359,"")</f>
        <v/>
      </c>
      <c r="G36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61" spans="2:7" ht="13.5" thickBot="1" x14ac:dyDescent="0.3">
      <c r="B361" s="17"/>
      <c r="C361" s="36" t="str" cm="1">
        <f t="array" ref="C361">IF(tab_cadastro5[[#This Row],[Valor por item]]&lt;&gt;"",INDEX(tab_estoque[Descrição],SMALL(IF(tab_estoque[Valor em Estoque]=tab_cadastro5[[#This Row],[Valor por item]],ROW(tab_estoque[Valor em Estoque])-8),COUNTIF($D$9:D361,D361))),"")</f>
        <v/>
      </c>
      <c r="D361" s="37" t="str">
        <f>IFERROR(LARGE(tab_estoque[Valor em Estoque],tab_cadastro5[[#This Row],[Ranking]]),"")</f>
        <v/>
      </c>
      <c r="E361" s="38" t="str">
        <f>IF(tab_cadastro5[[#This Row],[Valor por item]]&lt;&gt;"",tab_cadastro5[[#This Row],[Valor por item]]/SUM(tab_cadastro5[Valor por item]),"")</f>
        <v/>
      </c>
      <c r="F361" s="28" t="str">
        <f>IF(tab_cadastro5[[#This Row],[Representatividade]]&lt;&gt;"",tab_cadastro5[[#This Row],[Representatividade]]+F360,"")</f>
        <v/>
      </c>
      <c r="G36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62" spans="2:7" ht="13.5" thickBot="1" x14ac:dyDescent="0.3">
      <c r="B362" s="17"/>
      <c r="C362" s="36" t="str" cm="1">
        <f t="array" ref="C362">IF(tab_cadastro5[[#This Row],[Valor por item]]&lt;&gt;"",INDEX(tab_estoque[Descrição],SMALL(IF(tab_estoque[Valor em Estoque]=tab_cadastro5[[#This Row],[Valor por item]],ROW(tab_estoque[Valor em Estoque])-8),COUNTIF($D$9:D362,D362))),"")</f>
        <v/>
      </c>
      <c r="D362" s="37" t="str">
        <f>IFERROR(LARGE(tab_estoque[Valor em Estoque],tab_cadastro5[[#This Row],[Ranking]]),"")</f>
        <v/>
      </c>
      <c r="E362" s="38" t="str">
        <f>IF(tab_cadastro5[[#This Row],[Valor por item]]&lt;&gt;"",tab_cadastro5[[#This Row],[Valor por item]]/SUM(tab_cadastro5[Valor por item]),"")</f>
        <v/>
      </c>
      <c r="F362" s="28" t="str">
        <f>IF(tab_cadastro5[[#This Row],[Representatividade]]&lt;&gt;"",tab_cadastro5[[#This Row],[Representatividade]]+F361,"")</f>
        <v/>
      </c>
      <c r="G36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63" spans="2:7" ht="13.5" thickBot="1" x14ac:dyDescent="0.3">
      <c r="B363" s="17"/>
      <c r="C363" s="36" t="str" cm="1">
        <f t="array" ref="C363">IF(tab_cadastro5[[#This Row],[Valor por item]]&lt;&gt;"",INDEX(tab_estoque[Descrição],SMALL(IF(tab_estoque[Valor em Estoque]=tab_cadastro5[[#This Row],[Valor por item]],ROW(tab_estoque[Valor em Estoque])-8),COUNTIF($D$9:D363,D363))),"")</f>
        <v/>
      </c>
      <c r="D363" s="37" t="str">
        <f>IFERROR(LARGE(tab_estoque[Valor em Estoque],tab_cadastro5[[#This Row],[Ranking]]),"")</f>
        <v/>
      </c>
      <c r="E363" s="38" t="str">
        <f>IF(tab_cadastro5[[#This Row],[Valor por item]]&lt;&gt;"",tab_cadastro5[[#This Row],[Valor por item]]/SUM(tab_cadastro5[Valor por item]),"")</f>
        <v/>
      </c>
      <c r="F363" s="28" t="str">
        <f>IF(tab_cadastro5[[#This Row],[Representatividade]]&lt;&gt;"",tab_cadastro5[[#This Row],[Representatividade]]+F362,"")</f>
        <v/>
      </c>
      <c r="G36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64" spans="2:7" ht="13.5" thickBot="1" x14ac:dyDescent="0.3">
      <c r="B364" s="17"/>
      <c r="C364" s="36" t="str" cm="1">
        <f t="array" ref="C364">IF(tab_cadastro5[[#This Row],[Valor por item]]&lt;&gt;"",INDEX(tab_estoque[Descrição],SMALL(IF(tab_estoque[Valor em Estoque]=tab_cadastro5[[#This Row],[Valor por item]],ROW(tab_estoque[Valor em Estoque])-8),COUNTIF($D$9:D364,D364))),"")</f>
        <v/>
      </c>
      <c r="D364" s="37" t="str">
        <f>IFERROR(LARGE(tab_estoque[Valor em Estoque],tab_cadastro5[[#This Row],[Ranking]]),"")</f>
        <v/>
      </c>
      <c r="E364" s="38" t="str">
        <f>IF(tab_cadastro5[[#This Row],[Valor por item]]&lt;&gt;"",tab_cadastro5[[#This Row],[Valor por item]]/SUM(tab_cadastro5[Valor por item]),"")</f>
        <v/>
      </c>
      <c r="F364" s="28" t="str">
        <f>IF(tab_cadastro5[[#This Row],[Representatividade]]&lt;&gt;"",tab_cadastro5[[#This Row],[Representatividade]]+F363,"")</f>
        <v/>
      </c>
      <c r="G36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65" spans="2:7" ht="13.5" thickBot="1" x14ac:dyDescent="0.3">
      <c r="B365" s="17"/>
      <c r="C365" s="36" t="str" cm="1">
        <f t="array" ref="C365">IF(tab_cadastro5[[#This Row],[Valor por item]]&lt;&gt;"",INDEX(tab_estoque[Descrição],SMALL(IF(tab_estoque[Valor em Estoque]=tab_cadastro5[[#This Row],[Valor por item]],ROW(tab_estoque[Valor em Estoque])-8),COUNTIF($D$9:D365,D365))),"")</f>
        <v/>
      </c>
      <c r="D365" s="37" t="str">
        <f>IFERROR(LARGE(tab_estoque[Valor em Estoque],tab_cadastro5[[#This Row],[Ranking]]),"")</f>
        <v/>
      </c>
      <c r="E365" s="38" t="str">
        <f>IF(tab_cadastro5[[#This Row],[Valor por item]]&lt;&gt;"",tab_cadastro5[[#This Row],[Valor por item]]/SUM(tab_cadastro5[Valor por item]),"")</f>
        <v/>
      </c>
      <c r="F365" s="28" t="str">
        <f>IF(tab_cadastro5[[#This Row],[Representatividade]]&lt;&gt;"",tab_cadastro5[[#This Row],[Representatividade]]+F364,"")</f>
        <v/>
      </c>
      <c r="G36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66" spans="2:7" ht="13.5" thickBot="1" x14ac:dyDescent="0.3">
      <c r="B366" s="17"/>
      <c r="C366" s="36" t="str" cm="1">
        <f t="array" ref="C366">IF(tab_cadastro5[[#This Row],[Valor por item]]&lt;&gt;"",INDEX(tab_estoque[Descrição],SMALL(IF(tab_estoque[Valor em Estoque]=tab_cadastro5[[#This Row],[Valor por item]],ROW(tab_estoque[Valor em Estoque])-8),COUNTIF($D$9:D366,D366))),"")</f>
        <v/>
      </c>
      <c r="D366" s="37" t="str">
        <f>IFERROR(LARGE(tab_estoque[Valor em Estoque],tab_cadastro5[[#This Row],[Ranking]]),"")</f>
        <v/>
      </c>
      <c r="E366" s="38" t="str">
        <f>IF(tab_cadastro5[[#This Row],[Valor por item]]&lt;&gt;"",tab_cadastro5[[#This Row],[Valor por item]]/SUM(tab_cadastro5[Valor por item]),"")</f>
        <v/>
      </c>
      <c r="F366" s="28" t="str">
        <f>IF(tab_cadastro5[[#This Row],[Representatividade]]&lt;&gt;"",tab_cadastro5[[#This Row],[Representatividade]]+F365,"")</f>
        <v/>
      </c>
      <c r="G36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67" spans="2:7" ht="13.5" thickBot="1" x14ac:dyDescent="0.3">
      <c r="B367" s="17"/>
      <c r="C367" s="36" t="str" cm="1">
        <f t="array" ref="C367">IF(tab_cadastro5[[#This Row],[Valor por item]]&lt;&gt;"",INDEX(tab_estoque[Descrição],SMALL(IF(tab_estoque[Valor em Estoque]=tab_cadastro5[[#This Row],[Valor por item]],ROW(tab_estoque[Valor em Estoque])-8),COUNTIF($D$9:D367,D367))),"")</f>
        <v/>
      </c>
      <c r="D367" s="37" t="str">
        <f>IFERROR(LARGE(tab_estoque[Valor em Estoque],tab_cadastro5[[#This Row],[Ranking]]),"")</f>
        <v/>
      </c>
      <c r="E367" s="38" t="str">
        <f>IF(tab_cadastro5[[#This Row],[Valor por item]]&lt;&gt;"",tab_cadastro5[[#This Row],[Valor por item]]/SUM(tab_cadastro5[Valor por item]),"")</f>
        <v/>
      </c>
      <c r="F367" s="28" t="str">
        <f>IF(tab_cadastro5[[#This Row],[Representatividade]]&lt;&gt;"",tab_cadastro5[[#This Row],[Representatividade]]+F366,"")</f>
        <v/>
      </c>
      <c r="G36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68" spans="2:7" ht="13.5" thickBot="1" x14ac:dyDescent="0.3">
      <c r="B368" s="17"/>
      <c r="C368" s="36" t="str" cm="1">
        <f t="array" ref="C368">IF(tab_cadastro5[[#This Row],[Valor por item]]&lt;&gt;"",INDEX(tab_estoque[Descrição],SMALL(IF(tab_estoque[Valor em Estoque]=tab_cadastro5[[#This Row],[Valor por item]],ROW(tab_estoque[Valor em Estoque])-8),COUNTIF($D$9:D368,D368))),"")</f>
        <v/>
      </c>
      <c r="D368" s="37" t="str">
        <f>IFERROR(LARGE(tab_estoque[Valor em Estoque],tab_cadastro5[[#This Row],[Ranking]]),"")</f>
        <v/>
      </c>
      <c r="E368" s="38" t="str">
        <f>IF(tab_cadastro5[[#This Row],[Valor por item]]&lt;&gt;"",tab_cadastro5[[#This Row],[Valor por item]]/SUM(tab_cadastro5[Valor por item]),"")</f>
        <v/>
      </c>
      <c r="F368" s="28" t="str">
        <f>IF(tab_cadastro5[[#This Row],[Representatividade]]&lt;&gt;"",tab_cadastro5[[#This Row],[Representatividade]]+F367,"")</f>
        <v/>
      </c>
      <c r="G36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69" spans="2:7" ht="13.5" thickBot="1" x14ac:dyDescent="0.3">
      <c r="B369" s="17"/>
      <c r="C369" s="36" t="str" cm="1">
        <f t="array" ref="C369">IF(tab_cadastro5[[#This Row],[Valor por item]]&lt;&gt;"",INDEX(tab_estoque[Descrição],SMALL(IF(tab_estoque[Valor em Estoque]=tab_cadastro5[[#This Row],[Valor por item]],ROW(tab_estoque[Valor em Estoque])-8),COUNTIF($D$9:D369,D369))),"")</f>
        <v/>
      </c>
      <c r="D369" s="37" t="str">
        <f>IFERROR(LARGE(tab_estoque[Valor em Estoque],tab_cadastro5[[#This Row],[Ranking]]),"")</f>
        <v/>
      </c>
      <c r="E369" s="38" t="str">
        <f>IF(tab_cadastro5[[#This Row],[Valor por item]]&lt;&gt;"",tab_cadastro5[[#This Row],[Valor por item]]/SUM(tab_cadastro5[Valor por item]),"")</f>
        <v/>
      </c>
      <c r="F369" s="28" t="str">
        <f>IF(tab_cadastro5[[#This Row],[Representatividade]]&lt;&gt;"",tab_cadastro5[[#This Row],[Representatividade]]+F368,"")</f>
        <v/>
      </c>
      <c r="G36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70" spans="2:7" ht="13.5" thickBot="1" x14ac:dyDescent="0.3">
      <c r="B370" s="17"/>
      <c r="C370" s="36" t="str" cm="1">
        <f t="array" ref="C370">IF(tab_cadastro5[[#This Row],[Valor por item]]&lt;&gt;"",INDEX(tab_estoque[Descrição],SMALL(IF(tab_estoque[Valor em Estoque]=tab_cadastro5[[#This Row],[Valor por item]],ROW(tab_estoque[Valor em Estoque])-8),COUNTIF($D$9:D370,D370))),"")</f>
        <v/>
      </c>
      <c r="D370" s="37" t="str">
        <f>IFERROR(LARGE(tab_estoque[Valor em Estoque],tab_cadastro5[[#This Row],[Ranking]]),"")</f>
        <v/>
      </c>
      <c r="E370" s="38" t="str">
        <f>IF(tab_cadastro5[[#This Row],[Valor por item]]&lt;&gt;"",tab_cadastro5[[#This Row],[Valor por item]]/SUM(tab_cadastro5[Valor por item]),"")</f>
        <v/>
      </c>
      <c r="F370" s="28" t="str">
        <f>IF(tab_cadastro5[[#This Row],[Representatividade]]&lt;&gt;"",tab_cadastro5[[#This Row],[Representatividade]]+F369,"")</f>
        <v/>
      </c>
      <c r="G37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71" spans="2:7" ht="13.5" thickBot="1" x14ac:dyDescent="0.3">
      <c r="B371" s="17"/>
      <c r="C371" s="36" t="str" cm="1">
        <f t="array" ref="C371">IF(tab_cadastro5[[#This Row],[Valor por item]]&lt;&gt;"",INDEX(tab_estoque[Descrição],SMALL(IF(tab_estoque[Valor em Estoque]=tab_cadastro5[[#This Row],[Valor por item]],ROW(tab_estoque[Valor em Estoque])-8),COUNTIF($D$9:D371,D371))),"")</f>
        <v/>
      </c>
      <c r="D371" s="37" t="str">
        <f>IFERROR(LARGE(tab_estoque[Valor em Estoque],tab_cadastro5[[#This Row],[Ranking]]),"")</f>
        <v/>
      </c>
      <c r="E371" s="38" t="str">
        <f>IF(tab_cadastro5[[#This Row],[Valor por item]]&lt;&gt;"",tab_cadastro5[[#This Row],[Valor por item]]/SUM(tab_cadastro5[Valor por item]),"")</f>
        <v/>
      </c>
      <c r="F371" s="28" t="str">
        <f>IF(tab_cadastro5[[#This Row],[Representatividade]]&lt;&gt;"",tab_cadastro5[[#This Row],[Representatividade]]+F370,"")</f>
        <v/>
      </c>
      <c r="G37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72" spans="2:7" ht="13.5" thickBot="1" x14ac:dyDescent="0.3">
      <c r="B372" s="17"/>
      <c r="C372" s="36" t="str" cm="1">
        <f t="array" ref="C372">IF(tab_cadastro5[[#This Row],[Valor por item]]&lt;&gt;"",INDEX(tab_estoque[Descrição],SMALL(IF(tab_estoque[Valor em Estoque]=tab_cadastro5[[#This Row],[Valor por item]],ROW(tab_estoque[Valor em Estoque])-8),COUNTIF($D$9:D372,D372))),"")</f>
        <v/>
      </c>
      <c r="D372" s="37" t="str">
        <f>IFERROR(LARGE(tab_estoque[Valor em Estoque],tab_cadastro5[[#This Row],[Ranking]]),"")</f>
        <v/>
      </c>
      <c r="E372" s="38" t="str">
        <f>IF(tab_cadastro5[[#This Row],[Valor por item]]&lt;&gt;"",tab_cadastro5[[#This Row],[Valor por item]]/SUM(tab_cadastro5[Valor por item]),"")</f>
        <v/>
      </c>
      <c r="F372" s="28" t="str">
        <f>IF(tab_cadastro5[[#This Row],[Representatividade]]&lt;&gt;"",tab_cadastro5[[#This Row],[Representatividade]]+F371,"")</f>
        <v/>
      </c>
      <c r="G37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73" spans="2:7" ht="13.5" thickBot="1" x14ac:dyDescent="0.3">
      <c r="B373" s="17"/>
      <c r="C373" s="36" t="str" cm="1">
        <f t="array" ref="C373">IF(tab_cadastro5[[#This Row],[Valor por item]]&lt;&gt;"",INDEX(tab_estoque[Descrição],SMALL(IF(tab_estoque[Valor em Estoque]=tab_cadastro5[[#This Row],[Valor por item]],ROW(tab_estoque[Valor em Estoque])-8),COUNTIF($D$9:D373,D373))),"")</f>
        <v/>
      </c>
      <c r="D373" s="37" t="str">
        <f>IFERROR(LARGE(tab_estoque[Valor em Estoque],tab_cadastro5[[#This Row],[Ranking]]),"")</f>
        <v/>
      </c>
      <c r="E373" s="38" t="str">
        <f>IF(tab_cadastro5[[#This Row],[Valor por item]]&lt;&gt;"",tab_cadastro5[[#This Row],[Valor por item]]/SUM(tab_cadastro5[Valor por item]),"")</f>
        <v/>
      </c>
      <c r="F373" s="28" t="str">
        <f>IF(tab_cadastro5[[#This Row],[Representatividade]]&lt;&gt;"",tab_cadastro5[[#This Row],[Representatividade]]+F372,"")</f>
        <v/>
      </c>
      <c r="G37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74" spans="2:7" ht="13.5" thickBot="1" x14ac:dyDescent="0.3">
      <c r="B374" s="17"/>
      <c r="C374" s="36" t="str" cm="1">
        <f t="array" ref="C374">IF(tab_cadastro5[[#This Row],[Valor por item]]&lt;&gt;"",INDEX(tab_estoque[Descrição],SMALL(IF(tab_estoque[Valor em Estoque]=tab_cadastro5[[#This Row],[Valor por item]],ROW(tab_estoque[Valor em Estoque])-8),COUNTIF($D$9:D374,D374))),"")</f>
        <v/>
      </c>
      <c r="D374" s="37" t="str">
        <f>IFERROR(LARGE(tab_estoque[Valor em Estoque],tab_cadastro5[[#This Row],[Ranking]]),"")</f>
        <v/>
      </c>
      <c r="E374" s="38" t="str">
        <f>IF(tab_cadastro5[[#This Row],[Valor por item]]&lt;&gt;"",tab_cadastro5[[#This Row],[Valor por item]]/SUM(tab_cadastro5[Valor por item]),"")</f>
        <v/>
      </c>
      <c r="F374" s="28" t="str">
        <f>IF(tab_cadastro5[[#This Row],[Representatividade]]&lt;&gt;"",tab_cadastro5[[#This Row],[Representatividade]]+F373,"")</f>
        <v/>
      </c>
      <c r="G37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75" spans="2:7" ht="13.5" thickBot="1" x14ac:dyDescent="0.3">
      <c r="B375" s="17"/>
      <c r="C375" s="36" t="str" cm="1">
        <f t="array" ref="C375">IF(tab_cadastro5[[#This Row],[Valor por item]]&lt;&gt;"",INDEX(tab_estoque[Descrição],SMALL(IF(tab_estoque[Valor em Estoque]=tab_cadastro5[[#This Row],[Valor por item]],ROW(tab_estoque[Valor em Estoque])-8),COUNTIF($D$9:D375,D375))),"")</f>
        <v/>
      </c>
      <c r="D375" s="37" t="str">
        <f>IFERROR(LARGE(tab_estoque[Valor em Estoque],tab_cadastro5[[#This Row],[Ranking]]),"")</f>
        <v/>
      </c>
      <c r="E375" s="38" t="str">
        <f>IF(tab_cadastro5[[#This Row],[Valor por item]]&lt;&gt;"",tab_cadastro5[[#This Row],[Valor por item]]/SUM(tab_cadastro5[Valor por item]),"")</f>
        <v/>
      </c>
      <c r="F375" s="28" t="str">
        <f>IF(tab_cadastro5[[#This Row],[Representatividade]]&lt;&gt;"",tab_cadastro5[[#This Row],[Representatividade]]+F374,"")</f>
        <v/>
      </c>
      <c r="G37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76" spans="2:7" ht="13.5" thickBot="1" x14ac:dyDescent="0.3">
      <c r="B376" s="17"/>
      <c r="C376" s="36" t="str" cm="1">
        <f t="array" ref="C376">IF(tab_cadastro5[[#This Row],[Valor por item]]&lt;&gt;"",INDEX(tab_estoque[Descrição],SMALL(IF(tab_estoque[Valor em Estoque]=tab_cadastro5[[#This Row],[Valor por item]],ROW(tab_estoque[Valor em Estoque])-8),COUNTIF($D$9:D376,D376))),"")</f>
        <v/>
      </c>
      <c r="D376" s="37" t="str">
        <f>IFERROR(LARGE(tab_estoque[Valor em Estoque],tab_cadastro5[[#This Row],[Ranking]]),"")</f>
        <v/>
      </c>
      <c r="E376" s="38" t="str">
        <f>IF(tab_cadastro5[[#This Row],[Valor por item]]&lt;&gt;"",tab_cadastro5[[#This Row],[Valor por item]]/SUM(tab_cadastro5[Valor por item]),"")</f>
        <v/>
      </c>
      <c r="F376" s="28" t="str">
        <f>IF(tab_cadastro5[[#This Row],[Representatividade]]&lt;&gt;"",tab_cadastro5[[#This Row],[Representatividade]]+F375,"")</f>
        <v/>
      </c>
      <c r="G37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77" spans="2:7" ht="13.5" thickBot="1" x14ac:dyDescent="0.3">
      <c r="B377" s="17"/>
      <c r="C377" s="36" t="str" cm="1">
        <f t="array" ref="C377">IF(tab_cadastro5[[#This Row],[Valor por item]]&lt;&gt;"",INDEX(tab_estoque[Descrição],SMALL(IF(tab_estoque[Valor em Estoque]=tab_cadastro5[[#This Row],[Valor por item]],ROW(tab_estoque[Valor em Estoque])-8),COUNTIF($D$9:D377,D377))),"")</f>
        <v/>
      </c>
      <c r="D377" s="37" t="str">
        <f>IFERROR(LARGE(tab_estoque[Valor em Estoque],tab_cadastro5[[#This Row],[Ranking]]),"")</f>
        <v/>
      </c>
      <c r="E377" s="38" t="str">
        <f>IF(tab_cadastro5[[#This Row],[Valor por item]]&lt;&gt;"",tab_cadastro5[[#This Row],[Valor por item]]/SUM(tab_cadastro5[Valor por item]),"")</f>
        <v/>
      </c>
      <c r="F377" s="28" t="str">
        <f>IF(tab_cadastro5[[#This Row],[Representatividade]]&lt;&gt;"",tab_cadastro5[[#This Row],[Representatividade]]+F376,"")</f>
        <v/>
      </c>
      <c r="G37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78" spans="2:7" ht="13.5" thickBot="1" x14ac:dyDescent="0.3">
      <c r="B378" s="17"/>
      <c r="C378" s="36" t="str" cm="1">
        <f t="array" ref="C378">IF(tab_cadastro5[[#This Row],[Valor por item]]&lt;&gt;"",INDEX(tab_estoque[Descrição],SMALL(IF(tab_estoque[Valor em Estoque]=tab_cadastro5[[#This Row],[Valor por item]],ROW(tab_estoque[Valor em Estoque])-8),COUNTIF($D$9:D378,D378))),"")</f>
        <v/>
      </c>
      <c r="D378" s="37" t="str">
        <f>IFERROR(LARGE(tab_estoque[Valor em Estoque],tab_cadastro5[[#This Row],[Ranking]]),"")</f>
        <v/>
      </c>
      <c r="E378" s="38" t="str">
        <f>IF(tab_cadastro5[[#This Row],[Valor por item]]&lt;&gt;"",tab_cadastro5[[#This Row],[Valor por item]]/SUM(tab_cadastro5[Valor por item]),"")</f>
        <v/>
      </c>
      <c r="F378" s="28" t="str">
        <f>IF(tab_cadastro5[[#This Row],[Representatividade]]&lt;&gt;"",tab_cadastro5[[#This Row],[Representatividade]]+F377,"")</f>
        <v/>
      </c>
      <c r="G37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79" spans="2:7" ht="13.5" thickBot="1" x14ac:dyDescent="0.3">
      <c r="B379" s="17"/>
      <c r="C379" s="36" t="str" cm="1">
        <f t="array" ref="C379">IF(tab_cadastro5[[#This Row],[Valor por item]]&lt;&gt;"",INDEX(tab_estoque[Descrição],SMALL(IF(tab_estoque[Valor em Estoque]=tab_cadastro5[[#This Row],[Valor por item]],ROW(tab_estoque[Valor em Estoque])-8),COUNTIF($D$9:D379,D379))),"")</f>
        <v/>
      </c>
      <c r="D379" s="37" t="str">
        <f>IFERROR(LARGE(tab_estoque[Valor em Estoque],tab_cadastro5[[#This Row],[Ranking]]),"")</f>
        <v/>
      </c>
      <c r="E379" s="38" t="str">
        <f>IF(tab_cadastro5[[#This Row],[Valor por item]]&lt;&gt;"",tab_cadastro5[[#This Row],[Valor por item]]/SUM(tab_cadastro5[Valor por item]),"")</f>
        <v/>
      </c>
      <c r="F379" s="28" t="str">
        <f>IF(tab_cadastro5[[#This Row],[Representatividade]]&lt;&gt;"",tab_cadastro5[[#This Row],[Representatividade]]+F378,"")</f>
        <v/>
      </c>
      <c r="G37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80" spans="2:7" ht="13.5" thickBot="1" x14ac:dyDescent="0.3">
      <c r="B380" s="17"/>
      <c r="C380" s="36" t="str" cm="1">
        <f t="array" ref="C380">IF(tab_cadastro5[[#This Row],[Valor por item]]&lt;&gt;"",INDEX(tab_estoque[Descrição],SMALL(IF(tab_estoque[Valor em Estoque]=tab_cadastro5[[#This Row],[Valor por item]],ROW(tab_estoque[Valor em Estoque])-8),COUNTIF($D$9:D380,D380))),"")</f>
        <v/>
      </c>
      <c r="D380" s="37" t="str">
        <f>IFERROR(LARGE(tab_estoque[Valor em Estoque],tab_cadastro5[[#This Row],[Ranking]]),"")</f>
        <v/>
      </c>
      <c r="E380" s="38" t="str">
        <f>IF(tab_cadastro5[[#This Row],[Valor por item]]&lt;&gt;"",tab_cadastro5[[#This Row],[Valor por item]]/SUM(tab_cadastro5[Valor por item]),"")</f>
        <v/>
      </c>
      <c r="F380" s="28" t="str">
        <f>IF(tab_cadastro5[[#This Row],[Representatividade]]&lt;&gt;"",tab_cadastro5[[#This Row],[Representatividade]]+F379,"")</f>
        <v/>
      </c>
      <c r="G38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81" spans="2:7" ht="13.5" thickBot="1" x14ac:dyDescent="0.3">
      <c r="B381" s="17"/>
      <c r="C381" s="36" t="str" cm="1">
        <f t="array" ref="C381">IF(tab_cadastro5[[#This Row],[Valor por item]]&lt;&gt;"",INDEX(tab_estoque[Descrição],SMALL(IF(tab_estoque[Valor em Estoque]=tab_cadastro5[[#This Row],[Valor por item]],ROW(tab_estoque[Valor em Estoque])-8),COUNTIF($D$9:D381,D381))),"")</f>
        <v/>
      </c>
      <c r="D381" s="37" t="str">
        <f>IFERROR(LARGE(tab_estoque[Valor em Estoque],tab_cadastro5[[#This Row],[Ranking]]),"")</f>
        <v/>
      </c>
      <c r="E381" s="38" t="str">
        <f>IF(tab_cadastro5[[#This Row],[Valor por item]]&lt;&gt;"",tab_cadastro5[[#This Row],[Valor por item]]/SUM(tab_cadastro5[Valor por item]),"")</f>
        <v/>
      </c>
      <c r="F381" s="28" t="str">
        <f>IF(tab_cadastro5[[#This Row],[Representatividade]]&lt;&gt;"",tab_cadastro5[[#This Row],[Representatividade]]+F380,"")</f>
        <v/>
      </c>
      <c r="G38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82" spans="2:7" ht="13.5" thickBot="1" x14ac:dyDescent="0.3">
      <c r="B382" s="17"/>
      <c r="C382" s="36" t="str" cm="1">
        <f t="array" ref="C382">IF(tab_cadastro5[[#This Row],[Valor por item]]&lt;&gt;"",INDEX(tab_estoque[Descrição],SMALL(IF(tab_estoque[Valor em Estoque]=tab_cadastro5[[#This Row],[Valor por item]],ROW(tab_estoque[Valor em Estoque])-8),COUNTIF($D$9:D382,D382))),"")</f>
        <v/>
      </c>
      <c r="D382" s="37" t="str">
        <f>IFERROR(LARGE(tab_estoque[Valor em Estoque],tab_cadastro5[[#This Row],[Ranking]]),"")</f>
        <v/>
      </c>
      <c r="E382" s="38" t="str">
        <f>IF(tab_cadastro5[[#This Row],[Valor por item]]&lt;&gt;"",tab_cadastro5[[#This Row],[Valor por item]]/SUM(tab_cadastro5[Valor por item]),"")</f>
        <v/>
      </c>
      <c r="F382" s="28" t="str">
        <f>IF(tab_cadastro5[[#This Row],[Representatividade]]&lt;&gt;"",tab_cadastro5[[#This Row],[Representatividade]]+F381,"")</f>
        <v/>
      </c>
      <c r="G38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83" spans="2:7" ht="13.5" thickBot="1" x14ac:dyDescent="0.3">
      <c r="B383" s="17"/>
      <c r="C383" s="36" t="str" cm="1">
        <f t="array" ref="C383">IF(tab_cadastro5[[#This Row],[Valor por item]]&lt;&gt;"",INDEX(tab_estoque[Descrição],SMALL(IF(tab_estoque[Valor em Estoque]=tab_cadastro5[[#This Row],[Valor por item]],ROW(tab_estoque[Valor em Estoque])-8),COUNTIF($D$9:D383,D383))),"")</f>
        <v/>
      </c>
      <c r="D383" s="37" t="str">
        <f>IFERROR(LARGE(tab_estoque[Valor em Estoque],tab_cadastro5[[#This Row],[Ranking]]),"")</f>
        <v/>
      </c>
      <c r="E383" s="38" t="str">
        <f>IF(tab_cadastro5[[#This Row],[Valor por item]]&lt;&gt;"",tab_cadastro5[[#This Row],[Valor por item]]/SUM(tab_cadastro5[Valor por item]),"")</f>
        <v/>
      </c>
      <c r="F383" s="28" t="str">
        <f>IF(tab_cadastro5[[#This Row],[Representatividade]]&lt;&gt;"",tab_cadastro5[[#This Row],[Representatividade]]+F382,"")</f>
        <v/>
      </c>
      <c r="G38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84" spans="2:7" ht="13.5" thickBot="1" x14ac:dyDescent="0.3">
      <c r="B384" s="17"/>
      <c r="C384" s="36" t="str" cm="1">
        <f t="array" ref="C384">IF(tab_cadastro5[[#This Row],[Valor por item]]&lt;&gt;"",INDEX(tab_estoque[Descrição],SMALL(IF(tab_estoque[Valor em Estoque]=tab_cadastro5[[#This Row],[Valor por item]],ROW(tab_estoque[Valor em Estoque])-8),COUNTIF($D$9:D384,D384))),"")</f>
        <v/>
      </c>
      <c r="D384" s="37" t="str">
        <f>IFERROR(LARGE(tab_estoque[Valor em Estoque],tab_cadastro5[[#This Row],[Ranking]]),"")</f>
        <v/>
      </c>
      <c r="E384" s="38" t="str">
        <f>IF(tab_cadastro5[[#This Row],[Valor por item]]&lt;&gt;"",tab_cadastro5[[#This Row],[Valor por item]]/SUM(tab_cadastro5[Valor por item]),"")</f>
        <v/>
      </c>
      <c r="F384" s="28" t="str">
        <f>IF(tab_cadastro5[[#This Row],[Representatividade]]&lt;&gt;"",tab_cadastro5[[#This Row],[Representatividade]]+F383,"")</f>
        <v/>
      </c>
      <c r="G38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85" spans="2:7" ht="13.5" thickBot="1" x14ac:dyDescent="0.3">
      <c r="B385" s="17"/>
      <c r="C385" s="36" t="str" cm="1">
        <f t="array" ref="C385">IF(tab_cadastro5[[#This Row],[Valor por item]]&lt;&gt;"",INDEX(tab_estoque[Descrição],SMALL(IF(tab_estoque[Valor em Estoque]=tab_cadastro5[[#This Row],[Valor por item]],ROW(tab_estoque[Valor em Estoque])-8),COUNTIF($D$9:D385,D385))),"")</f>
        <v/>
      </c>
      <c r="D385" s="37" t="str">
        <f>IFERROR(LARGE(tab_estoque[Valor em Estoque],tab_cadastro5[[#This Row],[Ranking]]),"")</f>
        <v/>
      </c>
      <c r="E385" s="38" t="str">
        <f>IF(tab_cadastro5[[#This Row],[Valor por item]]&lt;&gt;"",tab_cadastro5[[#This Row],[Valor por item]]/SUM(tab_cadastro5[Valor por item]),"")</f>
        <v/>
      </c>
      <c r="F385" s="28" t="str">
        <f>IF(tab_cadastro5[[#This Row],[Representatividade]]&lt;&gt;"",tab_cadastro5[[#This Row],[Representatividade]]+F384,"")</f>
        <v/>
      </c>
      <c r="G38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86" spans="2:7" ht="13.5" thickBot="1" x14ac:dyDescent="0.3">
      <c r="B386" s="17"/>
      <c r="C386" s="36" t="str" cm="1">
        <f t="array" ref="C386">IF(tab_cadastro5[[#This Row],[Valor por item]]&lt;&gt;"",INDEX(tab_estoque[Descrição],SMALL(IF(tab_estoque[Valor em Estoque]=tab_cadastro5[[#This Row],[Valor por item]],ROW(tab_estoque[Valor em Estoque])-8),COUNTIF($D$9:D386,D386))),"")</f>
        <v/>
      </c>
      <c r="D386" s="37" t="str">
        <f>IFERROR(LARGE(tab_estoque[Valor em Estoque],tab_cadastro5[[#This Row],[Ranking]]),"")</f>
        <v/>
      </c>
      <c r="E386" s="38" t="str">
        <f>IF(tab_cadastro5[[#This Row],[Valor por item]]&lt;&gt;"",tab_cadastro5[[#This Row],[Valor por item]]/SUM(tab_cadastro5[Valor por item]),"")</f>
        <v/>
      </c>
      <c r="F386" s="28" t="str">
        <f>IF(tab_cadastro5[[#This Row],[Representatividade]]&lt;&gt;"",tab_cadastro5[[#This Row],[Representatividade]]+F385,"")</f>
        <v/>
      </c>
      <c r="G38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87" spans="2:7" ht="13.5" thickBot="1" x14ac:dyDescent="0.3">
      <c r="B387" s="17"/>
      <c r="C387" s="36" t="str" cm="1">
        <f t="array" ref="C387">IF(tab_cadastro5[[#This Row],[Valor por item]]&lt;&gt;"",INDEX(tab_estoque[Descrição],SMALL(IF(tab_estoque[Valor em Estoque]=tab_cadastro5[[#This Row],[Valor por item]],ROW(tab_estoque[Valor em Estoque])-8),COUNTIF($D$9:D387,D387))),"")</f>
        <v/>
      </c>
      <c r="D387" s="37" t="str">
        <f>IFERROR(LARGE(tab_estoque[Valor em Estoque],tab_cadastro5[[#This Row],[Ranking]]),"")</f>
        <v/>
      </c>
      <c r="E387" s="38" t="str">
        <f>IF(tab_cadastro5[[#This Row],[Valor por item]]&lt;&gt;"",tab_cadastro5[[#This Row],[Valor por item]]/SUM(tab_cadastro5[Valor por item]),"")</f>
        <v/>
      </c>
      <c r="F387" s="28" t="str">
        <f>IF(tab_cadastro5[[#This Row],[Representatividade]]&lt;&gt;"",tab_cadastro5[[#This Row],[Representatividade]]+F386,"")</f>
        <v/>
      </c>
      <c r="G38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88" spans="2:7" ht="13.5" thickBot="1" x14ac:dyDescent="0.3">
      <c r="B388" s="17"/>
      <c r="C388" s="36" t="str" cm="1">
        <f t="array" ref="C388">IF(tab_cadastro5[[#This Row],[Valor por item]]&lt;&gt;"",INDEX(tab_estoque[Descrição],SMALL(IF(tab_estoque[Valor em Estoque]=tab_cadastro5[[#This Row],[Valor por item]],ROW(tab_estoque[Valor em Estoque])-8),COUNTIF($D$9:D388,D388))),"")</f>
        <v/>
      </c>
      <c r="D388" s="37" t="str">
        <f>IFERROR(LARGE(tab_estoque[Valor em Estoque],tab_cadastro5[[#This Row],[Ranking]]),"")</f>
        <v/>
      </c>
      <c r="E388" s="38" t="str">
        <f>IF(tab_cadastro5[[#This Row],[Valor por item]]&lt;&gt;"",tab_cadastro5[[#This Row],[Valor por item]]/SUM(tab_cadastro5[Valor por item]),"")</f>
        <v/>
      </c>
      <c r="F388" s="28" t="str">
        <f>IF(tab_cadastro5[[#This Row],[Representatividade]]&lt;&gt;"",tab_cadastro5[[#This Row],[Representatividade]]+F387,"")</f>
        <v/>
      </c>
      <c r="G38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89" spans="2:7" ht="13.5" thickBot="1" x14ac:dyDescent="0.3">
      <c r="B389" s="17"/>
      <c r="C389" s="36" t="str" cm="1">
        <f t="array" ref="C389">IF(tab_cadastro5[[#This Row],[Valor por item]]&lt;&gt;"",INDEX(tab_estoque[Descrição],SMALL(IF(tab_estoque[Valor em Estoque]=tab_cadastro5[[#This Row],[Valor por item]],ROW(tab_estoque[Valor em Estoque])-8),COUNTIF($D$9:D389,D389))),"")</f>
        <v/>
      </c>
      <c r="D389" s="37" t="str">
        <f>IFERROR(LARGE(tab_estoque[Valor em Estoque],tab_cadastro5[[#This Row],[Ranking]]),"")</f>
        <v/>
      </c>
      <c r="E389" s="38" t="str">
        <f>IF(tab_cadastro5[[#This Row],[Valor por item]]&lt;&gt;"",tab_cadastro5[[#This Row],[Valor por item]]/SUM(tab_cadastro5[Valor por item]),"")</f>
        <v/>
      </c>
      <c r="F389" s="28" t="str">
        <f>IF(tab_cadastro5[[#This Row],[Representatividade]]&lt;&gt;"",tab_cadastro5[[#This Row],[Representatividade]]+F388,"")</f>
        <v/>
      </c>
      <c r="G38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90" spans="2:7" ht="13.5" thickBot="1" x14ac:dyDescent="0.3">
      <c r="B390" s="17"/>
      <c r="C390" s="36" t="str" cm="1">
        <f t="array" ref="C390">IF(tab_cadastro5[[#This Row],[Valor por item]]&lt;&gt;"",INDEX(tab_estoque[Descrição],SMALL(IF(tab_estoque[Valor em Estoque]=tab_cadastro5[[#This Row],[Valor por item]],ROW(tab_estoque[Valor em Estoque])-8),COUNTIF($D$9:D390,D390))),"")</f>
        <v/>
      </c>
      <c r="D390" s="37" t="str">
        <f>IFERROR(LARGE(tab_estoque[Valor em Estoque],tab_cadastro5[[#This Row],[Ranking]]),"")</f>
        <v/>
      </c>
      <c r="E390" s="38" t="str">
        <f>IF(tab_cadastro5[[#This Row],[Valor por item]]&lt;&gt;"",tab_cadastro5[[#This Row],[Valor por item]]/SUM(tab_cadastro5[Valor por item]),"")</f>
        <v/>
      </c>
      <c r="F390" s="28" t="str">
        <f>IF(tab_cadastro5[[#This Row],[Representatividade]]&lt;&gt;"",tab_cadastro5[[#This Row],[Representatividade]]+F389,"")</f>
        <v/>
      </c>
      <c r="G39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91" spans="2:7" ht="13.5" thickBot="1" x14ac:dyDescent="0.3">
      <c r="B391" s="17"/>
      <c r="C391" s="36" t="str" cm="1">
        <f t="array" ref="C391">IF(tab_cadastro5[[#This Row],[Valor por item]]&lt;&gt;"",INDEX(tab_estoque[Descrição],SMALL(IF(tab_estoque[Valor em Estoque]=tab_cadastro5[[#This Row],[Valor por item]],ROW(tab_estoque[Valor em Estoque])-8),COUNTIF($D$9:D391,D391))),"")</f>
        <v/>
      </c>
      <c r="D391" s="37" t="str">
        <f>IFERROR(LARGE(tab_estoque[Valor em Estoque],tab_cadastro5[[#This Row],[Ranking]]),"")</f>
        <v/>
      </c>
      <c r="E391" s="38" t="str">
        <f>IF(tab_cadastro5[[#This Row],[Valor por item]]&lt;&gt;"",tab_cadastro5[[#This Row],[Valor por item]]/SUM(tab_cadastro5[Valor por item]),"")</f>
        <v/>
      </c>
      <c r="F391" s="28" t="str">
        <f>IF(tab_cadastro5[[#This Row],[Representatividade]]&lt;&gt;"",tab_cadastro5[[#This Row],[Representatividade]]+F390,"")</f>
        <v/>
      </c>
      <c r="G39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92" spans="2:7" ht="13.5" thickBot="1" x14ac:dyDescent="0.3">
      <c r="B392" s="17"/>
      <c r="C392" s="36" t="str" cm="1">
        <f t="array" ref="C392">IF(tab_cadastro5[[#This Row],[Valor por item]]&lt;&gt;"",INDEX(tab_estoque[Descrição],SMALL(IF(tab_estoque[Valor em Estoque]=tab_cadastro5[[#This Row],[Valor por item]],ROW(tab_estoque[Valor em Estoque])-8),COUNTIF($D$9:D392,D392))),"")</f>
        <v/>
      </c>
      <c r="D392" s="37" t="str">
        <f>IFERROR(LARGE(tab_estoque[Valor em Estoque],tab_cadastro5[[#This Row],[Ranking]]),"")</f>
        <v/>
      </c>
      <c r="E392" s="38" t="str">
        <f>IF(tab_cadastro5[[#This Row],[Valor por item]]&lt;&gt;"",tab_cadastro5[[#This Row],[Valor por item]]/SUM(tab_cadastro5[Valor por item]),"")</f>
        <v/>
      </c>
      <c r="F392" s="28" t="str">
        <f>IF(tab_cadastro5[[#This Row],[Representatividade]]&lt;&gt;"",tab_cadastro5[[#This Row],[Representatividade]]+F391,"")</f>
        <v/>
      </c>
      <c r="G39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93" spans="2:7" ht="13.5" thickBot="1" x14ac:dyDescent="0.3">
      <c r="B393" s="17"/>
      <c r="C393" s="36" t="str" cm="1">
        <f t="array" ref="C393">IF(tab_cadastro5[[#This Row],[Valor por item]]&lt;&gt;"",INDEX(tab_estoque[Descrição],SMALL(IF(tab_estoque[Valor em Estoque]=tab_cadastro5[[#This Row],[Valor por item]],ROW(tab_estoque[Valor em Estoque])-8),COUNTIF($D$9:D393,D393))),"")</f>
        <v/>
      </c>
      <c r="D393" s="37" t="str">
        <f>IFERROR(LARGE(tab_estoque[Valor em Estoque],tab_cadastro5[[#This Row],[Ranking]]),"")</f>
        <v/>
      </c>
      <c r="E393" s="38" t="str">
        <f>IF(tab_cadastro5[[#This Row],[Valor por item]]&lt;&gt;"",tab_cadastro5[[#This Row],[Valor por item]]/SUM(tab_cadastro5[Valor por item]),"")</f>
        <v/>
      </c>
      <c r="F393" s="28" t="str">
        <f>IF(tab_cadastro5[[#This Row],[Representatividade]]&lt;&gt;"",tab_cadastro5[[#This Row],[Representatividade]]+F392,"")</f>
        <v/>
      </c>
      <c r="G39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94" spans="2:7" ht="13.5" thickBot="1" x14ac:dyDescent="0.3">
      <c r="B394" s="17"/>
      <c r="C394" s="36" t="str" cm="1">
        <f t="array" ref="C394">IF(tab_cadastro5[[#This Row],[Valor por item]]&lt;&gt;"",INDEX(tab_estoque[Descrição],SMALL(IF(tab_estoque[Valor em Estoque]=tab_cadastro5[[#This Row],[Valor por item]],ROW(tab_estoque[Valor em Estoque])-8),COUNTIF($D$9:D394,D394))),"")</f>
        <v/>
      </c>
      <c r="D394" s="37" t="str">
        <f>IFERROR(LARGE(tab_estoque[Valor em Estoque],tab_cadastro5[[#This Row],[Ranking]]),"")</f>
        <v/>
      </c>
      <c r="E394" s="38" t="str">
        <f>IF(tab_cadastro5[[#This Row],[Valor por item]]&lt;&gt;"",tab_cadastro5[[#This Row],[Valor por item]]/SUM(tab_cadastro5[Valor por item]),"")</f>
        <v/>
      </c>
      <c r="F394" s="28" t="str">
        <f>IF(tab_cadastro5[[#This Row],[Representatividade]]&lt;&gt;"",tab_cadastro5[[#This Row],[Representatividade]]+F393,"")</f>
        <v/>
      </c>
      <c r="G39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95" spans="2:7" ht="13.5" thickBot="1" x14ac:dyDescent="0.3">
      <c r="B395" s="17"/>
      <c r="C395" s="36" t="str" cm="1">
        <f t="array" ref="C395">IF(tab_cadastro5[[#This Row],[Valor por item]]&lt;&gt;"",INDEX(tab_estoque[Descrição],SMALL(IF(tab_estoque[Valor em Estoque]=tab_cadastro5[[#This Row],[Valor por item]],ROW(tab_estoque[Valor em Estoque])-8),COUNTIF($D$9:D395,D395))),"")</f>
        <v/>
      </c>
      <c r="D395" s="37" t="str">
        <f>IFERROR(LARGE(tab_estoque[Valor em Estoque],tab_cadastro5[[#This Row],[Ranking]]),"")</f>
        <v/>
      </c>
      <c r="E395" s="38" t="str">
        <f>IF(tab_cadastro5[[#This Row],[Valor por item]]&lt;&gt;"",tab_cadastro5[[#This Row],[Valor por item]]/SUM(tab_cadastro5[Valor por item]),"")</f>
        <v/>
      </c>
      <c r="F395" s="28" t="str">
        <f>IF(tab_cadastro5[[#This Row],[Representatividade]]&lt;&gt;"",tab_cadastro5[[#This Row],[Representatividade]]+F394,"")</f>
        <v/>
      </c>
      <c r="G39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96" spans="2:7" ht="13.5" thickBot="1" x14ac:dyDescent="0.3">
      <c r="B396" s="17"/>
      <c r="C396" s="36" t="str" cm="1">
        <f t="array" ref="C396">IF(tab_cadastro5[[#This Row],[Valor por item]]&lt;&gt;"",INDEX(tab_estoque[Descrição],SMALL(IF(tab_estoque[Valor em Estoque]=tab_cadastro5[[#This Row],[Valor por item]],ROW(tab_estoque[Valor em Estoque])-8),COUNTIF($D$9:D396,D396))),"")</f>
        <v/>
      </c>
      <c r="D396" s="37" t="str">
        <f>IFERROR(LARGE(tab_estoque[Valor em Estoque],tab_cadastro5[[#This Row],[Ranking]]),"")</f>
        <v/>
      </c>
      <c r="E396" s="38" t="str">
        <f>IF(tab_cadastro5[[#This Row],[Valor por item]]&lt;&gt;"",tab_cadastro5[[#This Row],[Valor por item]]/SUM(tab_cadastro5[Valor por item]),"")</f>
        <v/>
      </c>
      <c r="F396" s="28" t="str">
        <f>IF(tab_cadastro5[[#This Row],[Representatividade]]&lt;&gt;"",tab_cadastro5[[#This Row],[Representatividade]]+F395,"")</f>
        <v/>
      </c>
      <c r="G39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97" spans="2:7" ht="13.5" thickBot="1" x14ac:dyDescent="0.3">
      <c r="B397" s="17"/>
      <c r="C397" s="36" t="str" cm="1">
        <f t="array" ref="C397">IF(tab_cadastro5[[#This Row],[Valor por item]]&lt;&gt;"",INDEX(tab_estoque[Descrição],SMALL(IF(tab_estoque[Valor em Estoque]=tab_cadastro5[[#This Row],[Valor por item]],ROW(tab_estoque[Valor em Estoque])-8),COUNTIF($D$9:D397,D397))),"")</f>
        <v/>
      </c>
      <c r="D397" s="37" t="str">
        <f>IFERROR(LARGE(tab_estoque[Valor em Estoque],tab_cadastro5[[#This Row],[Ranking]]),"")</f>
        <v/>
      </c>
      <c r="E397" s="38" t="str">
        <f>IF(tab_cadastro5[[#This Row],[Valor por item]]&lt;&gt;"",tab_cadastro5[[#This Row],[Valor por item]]/SUM(tab_cadastro5[Valor por item]),"")</f>
        <v/>
      </c>
      <c r="F397" s="28" t="str">
        <f>IF(tab_cadastro5[[#This Row],[Representatividade]]&lt;&gt;"",tab_cadastro5[[#This Row],[Representatividade]]+F396,"")</f>
        <v/>
      </c>
      <c r="G39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98" spans="2:7" ht="13.5" thickBot="1" x14ac:dyDescent="0.3">
      <c r="B398" s="17"/>
      <c r="C398" s="36" t="str" cm="1">
        <f t="array" ref="C398">IF(tab_cadastro5[[#This Row],[Valor por item]]&lt;&gt;"",INDEX(tab_estoque[Descrição],SMALL(IF(tab_estoque[Valor em Estoque]=tab_cadastro5[[#This Row],[Valor por item]],ROW(tab_estoque[Valor em Estoque])-8),COUNTIF($D$9:D398,D398))),"")</f>
        <v/>
      </c>
      <c r="D398" s="37" t="str">
        <f>IFERROR(LARGE(tab_estoque[Valor em Estoque],tab_cadastro5[[#This Row],[Ranking]]),"")</f>
        <v/>
      </c>
      <c r="E398" s="38" t="str">
        <f>IF(tab_cadastro5[[#This Row],[Valor por item]]&lt;&gt;"",tab_cadastro5[[#This Row],[Valor por item]]/SUM(tab_cadastro5[Valor por item]),"")</f>
        <v/>
      </c>
      <c r="F398" s="28" t="str">
        <f>IF(tab_cadastro5[[#This Row],[Representatividade]]&lt;&gt;"",tab_cadastro5[[#This Row],[Representatividade]]+F397,"")</f>
        <v/>
      </c>
      <c r="G39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399" spans="2:7" ht="13.5" thickBot="1" x14ac:dyDescent="0.3">
      <c r="B399" s="17"/>
      <c r="C399" s="36" t="str" cm="1">
        <f t="array" ref="C399">IF(tab_cadastro5[[#This Row],[Valor por item]]&lt;&gt;"",INDEX(tab_estoque[Descrição],SMALL(IF(tab_estoque[Valor em Estoque]=tab_cadastro5[[#This Row],[Valor por item]],ROW(tab_estoque[Valor em Estoque])-8),COUNTIF($D$9:D399,D399))),"")</f>
        <v/>
      </c>
      <c r="D399" s="37" t="str">
        <f>IFERROR(LARGE(tab_estoque[Valor em Estoque],tab_cadastro5[[#This Row],[Ranking]]),"")</f>
        <v/>
      </c>
      <c r="E399" s="38" t="str">
        <f>IF(tab_cadastro5[[#This Row],[Valor por item]]&lt;&gt;"",tab_cadastro5[[#This Row],[Valor por item]]/SUM(tab_cadastro5[Valor por item]),"")</f>
        <v/>
      </c>
      <c r="F399" s="28" t="str">
        <f>IF(tab_cadastro5[[#This Row],[Representatividade]]&lt;&gt;"",tab_cadastro5[[#This Row],[Representatividade]]+F398,"")</f>
        <v/>
      </c>
      <c r="G39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00" spans="2:7" ht="13.5" thickBot="1" x14ac:dyDescent="0.3">
      <c r="B400" s="17"/>
      <c r="C400" s="36" t="str" cm="1">
        <f t="array" ref="C400">IF(tab_cadastro5[[#This Row],[Valor por item]]&lt;&gt;"",INDEX(tab_estoque[Descrição],SMALL(IF(tab_estoque[Valor em Estoque]=tab_cadastro5[[#This Row],[Valor por item]],ROW(tab_estoque[Valor em Estoque])-8),COUNTIF($D$9:D400,D400))),"")</f>
        <v/>
      </c>
      <c r="D400" s="37" t="str">
        <f>IFERROR(LARGE(tab_estoque[Valor em Estoque],tab_cadastro5[[#This Row],[Ranking]]),"")</f>
        <v/>
      </c>
      <c r="E400" s="38" t="str">
        <f>IF(tab_cadastro5[[#This Row],[Valor por item]]&lt;&gt;"",tab_cadastro5[[#This Row],[Valor por item]]/SUM(tab_cadastro5[Valor por item]),"")</f>
        <v/>
      </c>
      <c r="F400" s="28" t="str">
        <f>IF(tab_cadastro5[[#This Row],[Representatividade]]&lt;&gt;"",tab_cadastro5[[#This Row],[Representatividade]]+F399,"")</f>
        <v/>
      </c>
      <c r="G40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01" spans="2:7" ht="13.5" thickBot="1" x14ac:dyDescent="0.3">
      <c r="B401" s="17"/>
      <c r="C401" s="36" t="str" cm="1">
        <f t="array" ref="C401">IF(tab_cadastro5[[#This Row],[Valor por item]]&lt;&gt;"",INDEX(tab_estoque[Descrição],SMALL(IF(tab_estoque[Valor em Estoque]=tab_cadastro5[[#This Row],[Valor por item]],ROW(tab_estoque[Valor em Estoque])-8),COUNTIF($D$9:D401,D401))),"")</f>
        <v/>
      </c>
      <c r="D401" s="37" t="str">
        <f>IFERROR(LARGE(tab_estoque[Valor em Estoque],tab_cadastro5[[#This Row],[Ranking]]),"")</f>
        <v/>
      </c>
      <c r="E401" s="38" t="str">
        <f>IF(tab_cadastro5[[#This Row],[Valor por item]]&lt;&gt;"",tab_cadastro5[[#This Row],[Valor por item]]/SUM(tab_cadastro5[Valor por item]),"")</f>
        <v/>
      </c>
      <c r="F401" s="28" t="str">
        <f>IF(tab_cadastro5[[#This Row],[Representatividade]]&lt;&gt;"",tab_cadastro5[[#This Row],[Representatividade]]+F400,"")</f>
        <v/>
      </c>
      <c r="G40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02" spans="2:7" ht="13.5" thickBot="1" x14ac:dyDescent="0.3">
      <c r="B402" s="17"/>
      <c r="C402" s="36" t="str" cm="1">
        <f t="array" ref="C402">IF(tab_cadastro5[[#This Row],[Valor por item]]&lt;&gt;"",INDEX(tab_estoque[Descrição],SMALL(IF(tab_estoque[Valor em Estoque]=tab_cadastro5[[#This Row],[Valor por item]],ROW(tab_estoque[Valor em Estoque])-8),COUNTIF($D$9:D402,D402))),"")</f>
        <v/>
      </c>
      <c r="D402" s="37" t="str">
        <f>IFERROR(LARGE(tab_estoque[Valor em Estoque],tab_cadastro5[[#This Row],[Ranking]]),"")</f>
        <v/>
      </c>
      <c r="E402" s="38" t="str">
        <f>IF(tab_cadastro5[[#This Row],[Valor por item]]&lt;&gt;"",tab_cadastro5[[#This Row],[Valor por item]]/SUM(tab_cadastro5[Valor por item]),"")</f>
        <v/>
      </c>
      <c r="F402" s="28" t="str">
        <f>IF(tab_cadastro5[[#This Row],[Representatividade]]&lt;&gt;"",tab_cadastro5[[#This Row],[Representatividade]]+F401,"")</f>
        <v/>
      </c>
      <c r="G40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03" spans="2:7" ht="13.5" thickBot="1" x14ac:dyDescent="0.3">
      <c r="B403" s="17"/>
      <c r="C403" s="36" t="str" cm="1">
        <f t="array" ref="C403">IF(tab_cadastro5[[#This Row],[Valor por item]]&lt;&gt;"",INDEX(tab_estoque[Descrição],SMALL(IF(tab_estoque[Valor em Estoque]=tab_cadastro5[[#This Row],[Valor por item]],ROW(tab_estoque[Valor em Estoque])-8),COUNTIF($D$9:D403,D403))),"")</f>
        <v/>
      </c>
      <c r="D403" s="37" t="str">
        <f>IFERROR(LARGE(tab_estoque[Valor em Estoque],tab_cadastro5[[#This Row],[Ranking]]),"")</f>
        <v/>
      </c>
      <c r="E403" s="38" t="str">
        <f>IF(tab_cadastro5[[#This Row],[Valor por item]]&lt;&gt;"",tab_cadastro5[[#This Row],[Valor por item]]/SUM(tab_cadastro5[Valor por item]),"")</f>
        <v/>
      </c>
      <c r="F403" s="28" t="str">
        <f>IF(tab_cadastro5[[#This Row],[Representatividade]]&lt;&gt;"",tab_cadastro5[[#This Row],[Representatividade]]+F402,"")</f>
        <v/>
      </c>
      <c r="G40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04" spans="2:7" ht="13.5" thickBot="1" x14ac:dyDescent="0.3">
      <c r="B404" s="17"/>
      <c r="C404" s="36" t="str" cm="1">
        <f t="array" ref="C404">IF(tab_cadastro5[[#This Row],[Valor por item]]&lt;&gt;"",INDEX(tab_estoque[Descrição],SMALL(IF(tab_estoque[Valor em Estoque]=tab_cadastro5[[#This Row],[Valor por item]],ROW(tab_estoque[Valor em Estoque])-8),COUNTIF($D$9:D404,D404))),"")</f>
        <v/>
      </c>
      <c r="D404" s="37" t="str">
        <f>IFERROR(LARGE(tab_estoque[Valor em Estoque],tab_cadastro5[[#This Row],[Ranking]]),"")</f>
        <v/>
      </c>
      <c r="E404" s="38" t="str">
        <f>IF(tab_cadastro5[[#This Row],[Valor por item]]&lt;&gt;"",tab_cadastro5[[#This Row],[Valor por item]]/SUM(tab_cadastro5[Valor por item]),"")</f>
        <v/>
      </c>
      <c r="F404" s="28" t="str">
        <f>IF(tab_cadastro5[[#This Row],[Representatividade]]&lt;&gt;"",tab_cadastro5[[#This Row],[Representatividade]]+F403,"")</f>
        <v/>
      </c>
      <c r="G40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05" spans="2:7" ht="13.5" thickBot="1" x14ac:dyDescent="0.3">
      <c r="B405" s="17"/>
      <c r="C405" s="36" t="str" cm="1">
        <f t="array" ref="C405">IF(tab_cadastro5[[#This Row],[Valor por item]]&lt;&gt;"",INDEX(tab_estoque[Descrição],SMALL(IF(tab_estoque[Valor em Estoque]=tab_cadastro5[[#This Row],[Valor por item]],ROW(tab_estoque[Valor em Estoque])-8),COUNTIF($D$9:D405,D405))),"")</f>
        <v/>
      </c>
      <c r="D405" s="37" t="str">
        <f>IFERROR(LARGE(tab_estoque[Valor em Estoque],tab_cadastro5[[#This Row],[Ranking]]),"")</f>
        <v/>
      </c>
      <c r="E405" s="38" t="str">
        <f>IF(tab_cadastro5[[#This Row],[Valor por item]]&lt;&gt;"",tab_cadastro5[[#This Row],[Valor por item]]/SUM(tab_cadastro5[Valor por item]),"")</f>
        <v/>
      </c>
      <c r="F405" s="28" t="str">
        <f>IF(tab_cadastro5[[#This Row],[Representatividade]]&lt;&gt;"",tab_cadastro5[[#This Row],[Representatividade]]+F404,"")</f>
        <v/>
      </c>
      <c r="G40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06" spans="2:7" ht="13.5" thickBot="1" x14ac:dyDescent="0.3">
      <c r="B406" s="17"/>
      <c r="C406" s="36" t="str" cm="1">
        <f t="array" ref="C406">IF(tab_cadastro5[[#This Row],[Valor por item]]&lt;&gt;"",INDEX(tab_estoque[Descrição],SMALL(IF(tab_estoque[Valor em Estoque]=tab_cadastro5[[#This Row],[Valor por item]],ROW(tab_estoque[Valor em Estoque])-8),COUNTIF($D$9:D406,D406))),"")</f>
        <v/>
      </c>
      <c r="D406" s="37" t="str">
        <f>IFERROR(LARGE(tab_estoque[Valor em Estoque],tab_cadastro5[[#This Row],[Ranking]]),"")</f>
        <v/>
      </c>
      <c r="E406" s="38" t="str">
        <f>IF(tab_cadastro5[[#This Row],[Valor por item]]&lt;&gt;"",tab_cadastro5[[#This Row],[Valor por item]]/SUM(tab_cadastro5[Valor por item]),"")</f>
        <v/>
      </c>
      <c r="F406" s="28" t="str">
        <f>IF(tab_cadastro5[[#This Row],[Representatividade]]&lt;&gt;"",tab_cadastro5[[#This Row],[Representatividade]]+F405,"")</f>
        <v/>
      </c>
      <c r="G40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07" spans="2:7" ht="13.5" thickBot="1" x14ac:dyDescent="0.3">
      <c r="B407" s="17"/>
      <c r="C407" s="36" t="str" cm="1">
        <f t="array" ref="C407">IF(tab_cadastro5[[#This Row],[Valor por item]]&lt;&gt;"",INDEX(tab_estoque[Descrição],SMALL(IF(tab_estoque[Valor em Estoque]=tab_cadastro5[[#This Row],[Valor por item]],ROW(tab_estoque[Valor em Estoque])-8),COUNTIF($D$9:D407,D407))),"")</f>
        <v/>
      </c>
      <c r="D407" s="37" t="str">
        <f>IFERROR(LARGE(tab_estoque[Valor em Estoque],tab_cadastro5[[#This Row],[Ranking]]),"")</f>
        <v/>
      </c>
      <c r="E407" s="38" t="str">
        <f>IF(tab_cadastro5[[#This Row],[Valor por item]]&lt;&gt;"",tab_cadastro5[[#This Row],[Valor por item]]/SUM(tab_cadastro5[Valor por item]),"")</f>
        <v/>
      </c>
      <c r="F407" s="28" t="str">
        <f>IF(tab_cadastro5[[#This Row],[Representatividade]]&lt;&gt;"",tab_cadastro5[[#This Row],[Representatividade]]+F406,"")</f>
        <v/>
      </c>
      <c r="G40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08" spans="2:7" ht="13.5" thickBot="1" x14ac:dyDescent="0.3">
      <c r="B408" s="17"/>
      <c r="C408" s="36" t="str" cm="1">
        <f t="array" ref="C408">IF(tab_cadastro5[[#This Row],[Valor por item]]&lt;&gt;"",INDEX(tab_estoque[Descrição],SMALL(IF(tab_estoque[Valor em Estoque]=tab_cadastro5[[#This Row],[Valor por item]],ROW(tab_estoque[Valor em Estoque])-8),COUNTIF($D$9:D408,D408))),"")</f>
        <v/>
      </c>
      <c r="D408" s="37" t="str">
        <f>IFERROR(LARGE(tab_estoque[Valor em Estoque],tab_cadastro5[[#This Row],[Ranking]]),"")</f>
        <v/>
      </c>
      <c r="E408" s="38" t="str">
        <f>IF(tab_cadastro5[[#This Row],[Valor por item]]&lt;&gt;"",tab_cadastro5[[#This Row],[Valor por item]]/SUM(tab_cadastro5[Valor por item]),"")</f>
        <v/>
      </c>
      <c r="F408" s="28" t="str">
        <f>IF(tab_cadastro5[[#This Row],[Representatividade]]&lt;&gt;"",tab_cadastro5[[#This Row],[Representatividade]]+F407,"")</f>
        <v/>
      </c>
      <c r="G40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09" spans="2:7" ht="13.5" thickBot="1" x14ac:dyDescent="0.3">
      <c r="B409" s="17"/>
      <c r="C409" s="36" t="str" cm="1">
        <f t="array" ref="C409">IF(tab_cadastro5[[#This Row],[Valor por item]]&lt;&gt;"",INDEX(tab_estoque[Descrição],SMALL(IF(tab_estoque[Valor em Estoque]=tab_cadastro5[[#This Row],[Valor por item]],ROW(tab_estoque[Valor em Estoque])-8),COUNTIF($D$9:D409,D409))),"")</f>
        <v/>
      </c>
      <c r="D409" s="37" t="str">
        <f>IFERROR(LARGE(tab_estoque[Valor em Estoque],tab_cadastro5[[#This Row],[Ranking]]),"")</f>
        <v/>
      </c>
      <c r="E409" s="38" t="str">
        <f>IF(tab_cadastro5[[#This Row],[Valor por item]]&lt;&gt;"",tab_cadastro5[[#This Row],[Valor por item]]/SUM(tab_cadastro5[Valor por item]),"")</f>
        <v/>
      </c>
      <c r="F409" s="28" t="str">
        <f>IF(tab_cadastro5[[#This Row],[Representatividade]]&lt;&gt;"",tab_cadastro5[[#This Row],[Representatividade]]+F408,"")</f>
        <v/>
      </c>
      <c r="G40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10" spans="2:7" ht="13.5" thickBot="1" x14ac:dyDescent="0.3">
      <c r="B410" s="17"/>
      <c r="C410" s="36" t="str" cm="1">
        <f t="array" ref="C410">IF(tab_cadastro5[[#This Row],[Valor por item]]&lt;&gt;"",INDEX(tab_estoque[Descrição],SMALL(IF(tab_estoque[Valor em Estoque]=tab_cadastro5[[#This Row],[Valor por item]],ROW(tab_estoque[Valor em Estoque])-8),COUNTIF($D$9:D410,D410))),"")</f>
        <v/>
      </c>
      <c r="D410" s="37" t="str">
        <f>IFERROR(LARGE(tab_estoque[Valor em Estoque],tab_cadastro5[[#This Row],[Ranking]]),"")</f>
        <v/>
      </c>
      <c r="E410" s="38" t="str">
        <f>IF(tab_cadastro5[[#This Row],[Valor por item]]&lt;&gt;"",tab_cadastro5[[#This Row],[Valor por item]]/SUM(tab_cadastro5[Valor por item]),"")</f>
        <v/>
      </c>
      <c r="F410" s="28" t="str">
        <f>IF(tab_cadastro5[[#This Row],[Representatividade]]&lt;&gt;"",tab_cadastro5[[#This Row],[Representatividade]]+F409,"")</f>
        <v/>
      </c>
      <c r="G41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11" spans="2:7" ht="13.5" thickBot="1" x14ac:dyDescent="0.3">
      <c r="B411" s="17"/>
      <c r="C411" s="36" t="str" cm="1">
        <f t="array" ref="C411">IF(tab_cadastro5[[#This Row],[Valor por item]]&lt;&gt;"",INDEX(tab_estoque[Descrição],SMALL(IF(tab_estoque[Valor em Estoque]=tab_cadastro5[[#This Row],[Valor por item]],ROW(tab_estoque[Valor em Estoque])-8),COUNTIF($D$9:D411,D411))),"")</f>
        <v/>
      </c>
      <c r="D411" s="37" t="str">
        <f>IFERROR(LARGE(tab_estoque[Valor em Estoque],tab_cadastro5[[#This Row],[Ranking]]),"")</f>
        <v/>
      </c>
      <c r="E411" s="38" t="str">
        <f>IF(tab_cadastro5[[#This Row],[Valor por item]]&lt;&gt;"",tab_cadastro5[[#This Row],[Valor por item]]/SUM(tab_cadastro5[Valor por item]),"")</f>
        <v/>
      </c>
      <c r="F411" s="28" t="str">
        <f>IF(tab_cadastro5[[#This Row],[Representatividade]]&lt;&gt;"",tab_cadastro5[[#This Row],[Representatividade]]+F410,"")</f>
        <v/>
      </c>
      <c r="G41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12" spans="2:7" ht="13.5" thickBot="1" x14ac:dyDescent="0.3">
      <c r="B412" s="17"/>
      <c r="C412" s="36" t="str" cm="1">
        <f t="array" ref="C412">IF(tab_cadastro5[[#This Row],[Valor por item]]&lt;&gt;"",INDEX(tab_estoque[Descrição],SMALL(IF(tab_estoque[Valor em Estoque]=tab_cadastro5[[#This Row],[Valor por item]],ROW(tab_estoque[Valor em Estoque])-8),COUNTIF($D$9:D412,D412))),"")</f>
        <v/>
      </c>
      <c r="D412" s="37" t="str">
        <f>IFERROR(LARGE(tab_estoque[Valor em Estoque],tab_cadastro5[[#This Row],[Ranking]]),"")</f>
        <v/>
      </c>
      <c r="E412" s="38" t="str">
        <f>IF(tab_cadastro5[[#This Row],[Valor por item]]&lt;&gt;"",tab_cadastro5[[#This Row],[Valor por item]]/SUM(tab_cadastro5[Valor por item]),"")</f>
        <v/>
      </c>
      <c r="F412" s="28" t="str">
        <f>IF(tab_cadastro5[[#This Row],[Representatividade]]&lt;&gt;"",tab_cadastro5[[#This Row],[Representatividade]]+F411,"")</f>
        <v/>
      </c>
      <c r="G41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13" spans="2:7" ht="13.5" thickBot="1" x14ac:dyDescent="0.3">
      <c r="B413" s="17"/>
      <c r="C413" s="36" t="str" cm="1">
        <f t="array" ref="C413">IF(tab_cadastro5[[#This Row],[Valor por item]]&lt;&gt;"",INDEX(tab_estoque[Descrição],SMALL(IF(tab_estoque[Valor em Estoque]=tab_cadastro5[[#This Row],[Valor por item]],ROW(tab_estoque[Valor em Estoque])-8),COUNTIF($D$9:D413,D413))),"")</f>
        <v/>
      </c>
      <c r="D413" s="37" t="str">
        <f>IFERROR(LARGE(tab_estoque[Valor em Estoque],tab_cadastro5[[#This Row],[Ranking]]),"")</f>
        <v/>
      </c>
      <c r="E413" s="38" t="str">
        <f>IF(tab_cadastro5[[#This Row],[Valor por item]]&lt;&gt;"",tab_cadastro5[[#This Row],[Valor por item]]/SUM(tab_cadastro5[Valor por item]),"")</f>
        <v/>
      </c>
      <c r="F413" s="28" t="str">
        <f>IF(tab_cadastro5[[#This Row],[Representatividade]]&lt;&gt;"",tab_cadastro5[[#This Row],[Representatividade]]+F412,"")</f>
        <v/>
      </c>
      <c r="G41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14" spans="2:7" ht="13.5" thickBot="1" x14ac:dyDescent="0.3">
      <c r="B414" s="17"/>
      <c r="C414" s="36" t="str" cm="1">
        <f t="array" ref="C414">IF(tab_cadastro5[[#This Row],[Valor por item]]&lt;&gt;"",INDEX(tab_estoque[Descrição],SMALL(IF(tab_estoque[Valor em Estoque]=tab_cadastro5[[#This Row],[Valor por item]],ROW(tab_estoque[Valor em Estoque])-8),COUNTIF($D$9:D414,D414))),"")</f>
        <v/>
      </c>
      <c r="D414" s="37" t="str">
        <f>IFERROR(LARGE(tab_estoque[Valor em Estoque],tab_cadastro5[[#This Row],[Ranking]]),"")</f>
        <v/>
      </c>
      <c r="E414" s="38" t="str">
        <f>IF(tab_cadastro5[[#This Row],[Valor por item]]&lt;&gt;"",tab_cadastro5[[#This Row],[Valor por item]]/SUM(tab_cadastro5[Valor por item]),"")</f>
        <v/>
      </c>
      <c r="F414" s="28" t="str">
        <f>IF(tab_cadastro5[[#This Row],[Representatividade]]&lt;&gt;"",tab_cadastro5[[#This Row],[Representatividade]]+F413,"")</f>
        <v/>
      </c>
      <c r="G41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15" spans="2:7" ht="13.5" thickBot="1" x14ac:dyDescent="0.3">
      <c r="B415" s="17"/>
      <c r="C415" s="36" t="str" cm="1">
        <f t="array" ref="C415">IF(tab_cadastro5[[#This Row],[Valor por item]]&lt;&gt;"",INDEX(tab_estoque[Descrição],SMALL(IF(tab_estoque[Valor em Estoque]=tab_cadastro5[[#This Row],[Valor por item]],ROW(tab_estoque[Valor em Estoque])-8),COUNTIF($D$9:D415,D415))),"")</f>
        <v/>
      </c>
      <c r="D415" s="37" t="str">
        <f>IFERROR(LARGE(tab_estoque[Valor em Estoque],tab_cadastro5[[#This Row],[Ranking]]),"")</f>
        <v/>
      </c>
      <c r="E415" s="38" t="str">
        <f>IF(tab_cadastro5[[#This Row],[Valor por item]]&lt;&gt;"",tab_cadastro5[[#This Row],[Valor por item]]/SUM(tab_cadastro5[Valor por item]),"")</f>
        <v/>
      </c>
      <c r="F415" s="28" t="str">
        <f>IF(tab_cadastro5[[#This Row],[Representatividade]]&lt;&gt;"",tab_cadastro5[[#This Row],[Representatividade]]+F414,"")</f>
        <v/>
      </c>
      <c r="G41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16" spans="2:7" ht="13.5" thickBot="1" x14ac:dyDescent="0.3">
      <c r="B416" s="17"/>
      <c r="C416" s="36" t="str" cm="1">
        <f t="array" ref="C416">IF(tab_cadastro5[[#This Row],[Valor por item]]&lt;&gt;"",INDEX(tab_estoque[Descrição],SMALL(IF(tab_estoque[Valor em Estoque]=tab_cadastro5[[#This Row],[Valor por item]],ROW(tab_estoque[Valor em Estoque])-8),COUNTIF($D$9:D416,D416))),"")</f>
        <v/>
      </c>
      <c r="D416" s="37" t="str">
        <f>IFERROR(LARGE(tab_estoque[Valor em Estoque],tab_cadastro5[[#This Row],[Ranking]]),"")</f>
        <v/>
      </c>
      <c r="E416" s="38" t="str">
        <f>IF(tab_cadastro5[[#This Row],[Valor por item]]&lt;&gt;"",tab_cadastro5[[#This Row],[Valor por item]]/SUM(tab_cadastro5[Valor por item]),"")</f>
        <v/>
      </c>
      <c r="F416" s="28" t="str">
        <f>IF(tab_cadastro5[[#This Row],[Representatividade]]&lt;&gt;"",tab_cadastro5[[#This Row],[Representatividade]]+F415,"")</f>
        <v/>
      </c>
      <c r="G41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17" spans="2:7" ht="13.5" thickBot="1" x14ac:dyDescent="0.3">
      <c r="B417" s="17"/>
      <c r="C417" s="36" t="str" cm="1">
        <f t="array" ref="C417">IF(tab_cadastro5[[#This Row],[Valor por item]]&lt;&gt;"",INDEX(tab_estoque[Descrição],SMALL(IF(tab_estoque[Valor em Estoque]=tab_cadastro5[[#This Row],[Valor por item]],ROW(tab_estoque[Valor em Estoque])-8),COUNTIF($D$9:D417,D417))),"")</f>
        <v/>
      </c>
      <c r="D417" s="37" t="str">
        <f>IFERROR(LARGE(tab_estoque[Valor em Estoque],tab_cadastro5[[#This Row],[Ranking]]),"")</f>
        <v/>
      </c>
      <c r="E417" s="38" t="str">
        <f>IF(tab_cadastro5[[#This Row],[Valor por item]]&lt;&gt;"",tab_cadastro5[[#This Row],[Valor por item]]/SUM(tab_cadastro5[Valor por item]),"")</f>
        <v/>
      </c>
      <c r="F417" s="28" t="str">
        <f>IF(tab_cadastro5[[#This Row],[Representatividade]]&lt;&gt;"",tab_cadastro5[[#This Row],[Representatividade]]+F416,"")</f>
        <v/>
      </c>
      <c r="G41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18" spans="2:7" ht="13.5" thickBot="1" x14ac:dyDescent="0.3">
      <c r="B418" s="17"/>
      <c r="C418" s="36" t="str" cm="1">
        <f t="array" ref="C418">IF(tab_cadastro5[[#This Row],[Valor por item]]&lt;&gt;"",INDEX(tab_estoque[Descrição],SMALL(IF(tab_estoque[Valor em Estoque]=tab_cadastro5[[#This Row],[Valor por item]],ROW(tab_estoque[Valor em Estoque])-8),COUNTIF($D$9:D418,D418))),"")</f>
        <v/>
      </c>
      <c r="D418" s="37" t="str">
        <f>IFERROR(LARGE(tab_estoque[Valor em Estoque],tab_cadastro5[[#This Row],[Ranking]]),"")</f>
        <v/>
      </c>
      <c r="E418" s="38" t="str">
        <f>IF(tab_cadastro5[[#This Row],[Valor por item]]&lt;&gt;"",tab_cadastro5[[#This Row],[Valor por item]]/SUM(tab_cadastro5[Valor por item]),"")</f>
        <v/>
      </c>
      <c r="F418" s="28" t="str">
        <f>IF(tab_cadastro5[[#This Row],[Representatividade]]&lt;&gt;"",tab_cadastro5[[#This Row],[Representatividade]]+F417,"")</f>
        <v/>
      </c>
      <c r="G41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19" spans="2:7" ht="13.5" thickBot="1" x14ac:dyDescent="0.3">
      <c r="B419" s="17"/>
      <c r="C419" s="36" t="str" cm="1">
        <f t="array" ref="C419">IF(tab_cadastro5[[#This Row],[Valor por item]]&lt;&gt;"",INDEX(tab_estoque[Descrição],SMALL(IF(tab_estoque[Valor em Estoque]=tab_cadastro5[[#This Row],[Valor por item]],ROW(tab_estoque[Valor em Estoque])-8),COUNTIF($D$9:D419,D419))),"")</f>
        <v/>
      </c>
      <c r="D419" s="37" t="str">
        <f>IFERROR(LARGE(tab_estoque[Valor em Estoque],tab_cadastro5[[#This Row],[Ranking]]),"")</f>
        <v/>
      </c>
      <c r="E419" s="38" t="str">
        <f>IF(tab_cadastro5[[#This Row],[Valor por item]]&lt;&gt;"",tab_cadastro5[[#This Row],[Valor por item]]/SUM(tab_cadastro5[Valor por item]),"")</f>
        <v/>
      </c>
      <c r="F419" s="28" t="str">
        <f>IF(tab_cadastro5[[#This Row],[Representatividade]]&lt;&gt;"",tab_cadastro5[[#This Row],[Representatividade]]+F418,"")</f>
        <v/>
      </c>
      <c r="G41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20" spans="2:7" ht="13.5" thickBot="1" x14ac:dyDescent="0.3">
      <c r="B420" s="17"/>
      <c r="C420" s="36" t="str" cm="1">
        <f t="array" ref="C420">IF(tab_cadastro5[[#This Row],[Valor por item]]&lt;&gt;"",INDEX(tab_estoque[Descrição],SMALL(IF(tab_estoque[Valor em Estoque]=tab_cadastro5[[#This Row],[Valor por item]],ROW(tab_estoque[Valor em Estoque])-8),COUNTIF($D$9:D420,D420))),"")</f>
        <v/>
      </c>
      <c r="D420" s="37" t="str">
        <f>IFERROR(LARGE(tab_estoque[Valor em Estoque],tab_cadastro5[[#This Row],[Ranking]]),"")</f>
        <v/>
      </c>
      <c r="E420" s="38" t="str">
        <f>IF(tab_cadastro5[[#This Row],[Valor por item]]&lt;&gt;"",tab_cadastro5[[#This Row],[Valor por item]]/SUM(tab_cadastro5[Valor por item]),"")</f>
        <v/>
      </c>
      <c r="F420" s="28" t="str">
        <f>IF(tab_cadastro5[[#This Row],[Representatividade]]&lt;&gt;"",tab_cadastro5[[#This Row],[Representatividade]]+F419,"")</f>
        <v/>
      </c>
      <c r="G42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21" spans="2:7" ht="13.5" thickBot="1" x14ac:dyDescent="0.3">
      <c r="B421" s="17"/>
      <c r="C421" s="36" t="str" cm="1">
        <f t="array" ref="C421">IF(tab_cadastro5[[#This Row],[Valor por item]]&lt;&gt;"",INDEX(tab_estoque[Descrição],SMALL(IF(tab_estoque[Valor em Estoque]=tab_cadastro5[[#This Row],[Valor por item]],ROW(tab_estoque[Valor em Estoque])-8),COUNTIF($D$9:D421,D421))),"")</f>
        <v/>
      </c>
      <c r="D421" s="37" t="str">
        <f>IFERROR(LARGE(tab_estoque[Valor em Estoque],tab_cadastro5[[#This Row],[Ranking]]),"")</f>
        <v/>
      </c>
      <c r="E421" s="38" t="str">
        <f>IF(tab_cadastro5[[#This Row],[Valor por item]]&lt;&gt;"",tab_cadastro5[[#This Row],[Valor por item]]/SUM(tab_cadastro5[Valor por item]),"")</f>
        <v/>
      </c>
      <c r="F421" s="28" t="str">
        <f>IF(tab_cadastro5[[#This Row],[Representatividade]]&lt;&gt;"",tab_cadastro5[[#This Row],[Representatividade]]+F420,"")</f>
        <v/>
      </c>
      <c r="G42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22" spans="2:7" ht="13.5" thickBot="1" x14ac:dyDescent="0.3">
      <c r="B422" s="17"/>
      <c r="C422" s="36" t="str" cm="1">
        <f t="array" ref="C422">IF(tab_cadastro5[[#This Row],[Valor por item]]&lt;&gt;"",INDEX(tab_estoque[Descrição],SMALL(IF(tab_estoque[Valor em Estoque]=tab_cadastro5[[#This Row],[Valor por item]],ROW(tab_estoque[Valor em Estoque])-8),COUNTIF($D$9:D422,D422))),"")</f>
        <v/>
      </c>
      <c r="D422" s="37" t="str">
        <f>IFERROR(LARGE(tab_estoque[Valor em Estoque],tab_cadastro5[[#This Row],[Ranking]]),"")</f>
        <v/>
      </c>
      <c r="E422" s="38" t="str">
        <f>IF(tab_cadastro5[[#This Row],[Valor por item]]&lt;&gt;"",tab_cadastro5[[#This Row],[Valor por item]]/SUM(tab_cadastro5[Valor por item]),"")</f>
        <v/>
      </c>
      <c r="F422" s="28" t="str">
        <f>IF(tab_cadastro5[[#This Row],[Representatividade]]&lt;&gt;"",tab_cadastro5[[#This Row],[Representatividade]]+F421,"")</f>
        <v/>
      </c>
      <c r="G42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23" spans="2:7" ht="13.5" thickBot="1" x14ac:dyDescent="0.3">
      <c r="B423" s="17"/>
      <c r="C423" s="36" t="str" cm="1">
        <f t="array" ref="C423">IF(tab_cadastro5[[#This Row],[Valor por item]]&lt;&gt;"",INDEX(tab_estoque[Descrição],SMALL(IF(tab_estoque[Valor em Estoque]=tab_cadastro5[[#This Row],[Valor por item]],ROW(tab_estoque[Valor em Estoque])-8),COUNTIF($D$9:D423,D423))),"")</f>
        <v/>
      </c>
      <c r="D423" s="37" t="str">
        <f>IFERROR(LARGE(tab_estoque[Valor em Estoque],tab_cadastro5[[#This Row],[Ranking]]),"")</f>
        <v/>
      </c>
      <c r="E423" s="38" t="str">
        <f>IF(tab_cadastro5[[#This Row],[Valor por item]]&lt;&gt;"",tab_cadastro5[[#This Row],[Valor por item]]/SUM(tab_cadastro5[Valor por item]),"")</f>
        <v/>
      </c>
      <c r="F423" s="28" t="str">
        <f>IF(tab_cadastro5[[#This Row],[Representatividade]]&lt;&gt;"",tab_cadastro5[[#This Row],[Representatividade]]+F422,"")</f>
        <v/>
      </c>
      <c r="G42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24" spans="2:7" ht="13.5" thickBot="1" x14ac:dyDescent="0.3">
      <c r="B424" s="17"/>
      <c r="C424" s="36" t="str" cm="1">
        <f t="array" ref="C424">IF(tab_cadastro5[[#This Row],[Valor por item]]&lt;&gt;"",INDEX(tab_estoque[Descrição],SMALL(IF(tab_estoque[Valor em Estoque]=tab_cadastro5[[#This Row],[Valor por item]],ROW(tab_estoque[Valor em Estoque])-8),COUNTIF($D$9:D424,D424))),"")</f>
        <v/>
      </c>
      <c r="D424" s="37" t="str">
        <f>IFERROR(LARGE(tab_estoque[Valor em Estoque],tab_cadastro5[[#This Row],[Ranking]]),"")</f>
        <v/>
      </c>
      <c r="E424" s="38" t="str">
        <f>IF(tab_cadastro5[[#This Row],[Valor por item]]&lt;&gt;"",tab_cadastro5[[#This Row],[Valor por item]]/SUM(tab_cadastro5[Valor por item]),"")</f>
        <v/>
      </c>
      <c r="F424" s="28" t="str">
        <f>IF(tab_cadastro5[[#This Row],[Representatividade]]&lt;&gt;"",tab_cadastro5[[#This Row],[Representatividade]]+F423,"")</f>
        <v/>
      </c>
      <c r="G42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25" spans="2:7" ht="13.5" thickBot="1" x14ac:dyDescent="0.3">
      <c r="B425" s="17"/>
      <c r="C425" s="36" t="str" cm="1">
        <f t="array" ref="C425">IF(tab_cadastro5[[#This Row],[Valor por item]]&lt;&gt;"",INDEX(tab_estoque[Descrição],SMALL(IF(tab_estoque[Valor em Estoque]=tab_cadastro5[[#This Row],[Valor por item]],ROW(tab_estoque[Valor em Estoque])-8),COUNTIF($D$9:D425,D425))),"")</f>
        <v/>
      </c>
      <c r="D425" s="37" t="str">
        <f>IFERROR(LARGE(tab_estoque[Valor em Estoque],tab_cadastro5[[#This Row],[Ranking]]),"")</f>
        <v/>
      </c>
      <c r="E425" s="38" t="str">
        <f>IF(tab_cadastro5[[#This Row],[Valor por item]]&lt;&gt;"",tab_cadastro5[[#This Row],[Valor por item]]/SUM(tab_cadastro5[Valor por item]),"")</f>
        <v/>
      </c>
      <c r="F425" s="28" t="str">
        <f>IF(tab_cadastro5[[#This Row],[Representatividade]]&lt;&gt;"",tab_cadastro5[[#This Row],[Representatividade]]+F424,"")</f>
        <v/>
      </c>
      <c r="G42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26" spans="2:7" ht="13.5" thickBot="1" x14ac:dyDescent="0.3">
      <c r="B426" s="17"/>
      <c r="C426" s="36" t="str" cm="1">
        <f t="array" ref="C426">IF(tab_cadastro5[[#This Row],[Valor por item]]&lt;&gt;"",INDEX(tab_estoque[Descrição],SMALL(IF(tab_estoque[Valor em Estoque]=tab_cadastro5[[#This Row],[Valor por item]],ROW(tab_estoque[Valor em Estoque])-8),COUNTIF($D$9:D426,D426))),"")</f>
        <v/>
      </c>
      <c r="D426" s="37" t="str">
        <f>IFERROR(LARGE(tab_estoque[Valor em Estoque],tab_cadastro5[[#This Row],[Ranking]]),"")</f>
        <v/>
      </c>
      <c r="E426" s="38" t="str">
        <f>IF(tab_cadastro5[[#This Row],[Valor por item]]&lt;&gt;"",tab_cadastro5[[#This Row],[Valor por item]]/SUM(tab_cadastro5[Valor por item]),"")</f>
        <v/>
      </c>
      <c r="F426" s="28" t="str">
        <f>IF(tab_cadastro5[[#This Row],[Representatividade]]&lt;&gt;"",tab_cadastro5[[#This Row],[Representatividade]]+F425,"")</f>
        <v/>
      </c>
      <c r="G42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27" spans="2:7" ht="13.5" thickBot="1" x14ac:dyDescent="0.3">
      <c r="B427" s="17"/>
      <c r="C427" s="36" t="str" cm="1">
        <f t="array" ref="C427">IF(tab_cadastro5[[#This Row],[Valor por item]]&lt;&gt;"",INDEX(tab_estoque[Descrição],SMALL(IF(tab_estoque[Valor em Estoque]=tab_cadastro5[[#This Row],[Valor por item]],ROW(tab_estoque[Valor em Estoque])-8),COUNTIF($D$9:D427,D427))),"")</f>
        <v/>
      </c>
      <c r="D427" s="37" t="str">
        <f>IFERROR(LARGE(tab_estoque[Valor em Estoque],tab_cadastro5[[#This Row],[Ranking]]),"")</f>
        <v/>
      </c>
      <c r="E427" s="38" t="str">
        <f>IF(tab_cadastro5[[#This Row],[Valor por item]]&lt;&gt;"",tab_cadastro5[[#This Row],[Valor por item]]/SUM(tab_cadastro5[Valor por item]),"")</f>
        <v/>
      </c>
      <c r="F427" s="28" t="str">
        <f>IF(tab_cadastro5[[#This Row],[Representatividade]]&lt;&gt;"",tab_cadastro5[[#This Row],[Representatividade]]+F426,"")</f>
        <v/>
      </c>
      <c r="G42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28" spans="2:7" ht="13.5" thickBot="1" x14ac:dyDescent="0.3">
      <c r="B428" s="17"/>
      <c r="C428" s="36" t="str" cm="1">
        <f t="array" ref="C428">IF(tab_cadastro5[[#This Row],[Valor por item]]&lt;&gt;"",INDEX(tab_estoque[Descrição],SMALL(IF(tab_estoque[Valor em Estoque]=tab_cadastro5[[#This Row],[Valor por item]],ROW(tab_estoque[Valor em Estoque])-8),COUNTIF($D$9:D428,D428))),"")</f>
        <v/>
      </c>
      <c r="D428" s="37" t="str">
        <f>IFERROR(LARGE(tab_estoque[Valor em Estoque],tab_cadastro5[[#This Row],[Ranking]]),"")</f>
        <v/>
      </c>
      <c r="E428" s="38" t="str">
        <f>IF(tab_cadastro5[[#This Row],[Valor por item]]&lt;&gt;"",tab_cadastro5[[#This Row],[Valor por item]]/SUM(tab_cadastro5[Valor por item]),"")</f>
        <v/>
      </c>
      <c r="F428" s="28" t="str">
        <f>IF(tab_cadastro5[[#This Row],[Representatividade]]&lt;&gt;"",tab_cadastro5[[#This Row],[Representatividade]]+F427,"")</f>
        <v/>
      </c>
      <c r="G42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29" spans="2:7" ht="13.5" thickBot="1" x14ac:dyDescent="0.3">
      <c r="B429" s="17"/>
      <c r="C429" s="36" t="str" cm="1">
        <f t="array" ref="C429">IF(tab_cadastro5[[#This Row],[Valor por item]]&lt;&gt;"",INDEX(tab_estoque[Descrição],SMALL(IF(tab_estoque[Valor em Estoque]=tab_cadastro5[[#This Row],[Valor por item]],ROW(tab_estoque[Valor em Estoque])-8),COUNTIF($D$9:D429,D429))),"")</f>
        <v/>
      </c>
      <c r="D429" s="37" t="str">
        <f>IFERROR(LARGE(tab_estoque[Valor em Estoque],tab_cadastro5[[#This Row],[Ranking]]),"")</f>
        <v/>
      </c>
      <c r="E429" s="38" t="str">
        <f>IF(tab_cadastro5[[#This Row],[Valor por item]]&lt;&gt;"",tab_cadastro5[[#This Row],[Valor por item]]/SUM(tab_cadastro5[Valor por item]),"")</f>
        <v/>
      </c>
      <c r="F429" s="28" t="str">
        <f>IF(tab_cadastro5[[#This Row],[Representatividade]]&lt;&gt;"",tab_cadastro5[[#This Row],[Representatividade]]+F428,"")</f>
        <v/>
      </c>
      <c r="G42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30" spans="2:7" ht="13.5" thickBot="1" x14ac:dyDescent="0.3">
      <c r="B430" s="17"/>
      <c r="C430" s="36" t="str" cm="1">
        <f t="array" ref="C430">IF(tab_cadastro5[[#This Row],[Valor por item]]&lt;&gt;"",INDEX(tab_estoque[Descrição],SMALL(IF(tab_estoque[Valor em Estoque]=tab_cadastro5[[#This Row],[Valor por item]],ROW(tab_estoque[Valor em Estoque])-8),COUNTIF($D$9:D430,D430))),"")</f>
        <v/>
      </c>
      <c r="D430" s="37" t="str">
        <f>IFERROR(LARGE(tab_estoque[Valor em Estoque],tab_cadastro5[[#This Row],[Ranking]]),"")</f>
        <v/>
      </c>
      <c r="E430" s="38" t="str">
        <f>IF(tab_cadastro5[[#This Row],[Valor por item]]&lt;&gt;"",tab_cadastro5[[#This Row],[Valor por item]]/SUM(tab_cadastro5[Valor por item]),"")</f>
        <v/>
      </c>
      <c r="F430" s="28" t="str">
        <f>IF(tab_cadastro5[[#This Row],[Representatividade]]&lt;&gt;"",tab_cadastro5[[#This Row],[Representatividade]]+F429,"")</f>
        <v/>
      </c>
      <c r="G43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31" spans="2:7" ht="13.5" thickBot="1" x14ac:dyDescent="0.3">
      <c r="B431" s="17"/>
      <c r="C431" s="36" t="str" cm="1">
        <f t="array" ref="C431">IF(tab_cadastro5[[#This Row],[Valor por item]]&lt;&gt;"",INDEX(tab_estoque[Descrição],SMALL(IF(tab_estoque[Valor em Estoque]=tab_cadastro5[[#This Row],[Valor por item]],ROW(tab_estoque[Valor em Estoque])-8),COUNTIF($D$9:D431,D431))),"")</f>
        <v/>
      </c>
      <c r="D431" s="37" t="str">
        <f>IFERROR(LARGE(tab_estoque[Valor em Estoque],tab_cadastro5[[#This Row],[Ranking]]),"")</f>
        <v/>
      </c>
      <c r="E431" s="38" t="str">
        <f>IF(tab_cadastro5[[#This Row],[Valor por item]]&lt;&gt;"",tab_cadastro5[[#This Row],[Valor por item]]/SUM(tab_cadastro5[Valor por item]),"")</f>
        <v/>
      </c>
      <c r="F431" s="28" t="str">
        <f>IF(tab_cadastro5[[#This Row],[Representatividade]]&lt;&gt;"",tab_cadastro5[[#This Row],[Representatividade]]+F430,"")</f>
        <v/>
      </c>
      <c r="G43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32" spans="2:7" ht="13.5" thickBot="1" x14ac:dyDescent="0.3">
      <c r="B432" s="17"/>
      <c r="C432" s="36" t="str" cm="1">
        <f t="array" ref="C432">IF(tab_cadastro5[[#This Row],[Valor por item]]&lt;&gt;"",INDEX(tab_estoque[Descrição],SMALL(IF(tab_estoque[Valor em Estoque]=tab_cadastro5[[#This Row],[Valor por item]],ROW(tab_estoque[Valor em Estoque])-8),COUNTIF($D$9:D432,D432))),"")</f>
        <v/>
      </c>
      <c r="D432" s="37" t="str">
        <f>IFERROR(LARGE(tab_estoque[Valor em Estoque],tab_cadastro5[[#This Row],[Ranking]]),"")</f>
        <v/>
      </c>
      <c r="E432" s="38" t="str">
        <f>IF(tab_cadastro5[[#This Row],[Valor por item]]&lt;&gt;"",tab_cadastro5[[#This Row],[Valor por item]]/SUM(tab_cadastro5[Valor por item]),"")</f>
        <v/>
      </c>
      <c r="F432" s="28" t="str">
        <f>IF(tab_cadastro5[[#This Row],[Representatividade]]&lt;&gt;"",tab_cadastro5[[#This Row],[Representatividade]]+F431,"")</f>
        <v/>
      </c>
      <c r="G43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33" spans="2:7" ht="13.5" thickBot="1" x14ac:dyDescent="0.3">
      <c r="B433" s="17"/>
      <c r="C433" s="36" t="str" cm="1">
        <f t="array" ref="C433">IF(tab_cadastro5[[#This Row],[Valor por item]]&lt;&gt;"",INDEX(tab_estoque[Descrição],SMALL(IF(tab_estoque[Valor em Estoque]=tab_cadastro5[[#This Row],[Valor por item]],ROW(tab_estoque[Valor em Estoque])-8),COUNTIF($D$9:D433,D433))),"")</f>
        <v/>
      </c>
      <c r="D433" s="37" t="str">
        <f>IFERROR(LARGE(tab_estoque[Valor em Estoque],tab_cadastro5[[#This Row],[Ranking]]),"")</f>
        <v/>
      </c>
      <c r="E433" s="38" t="str">
        <f>IF(tab_cadastro5[[#This Row],[Valor por item]]&lt;&gt;"",tab_cadastro5[[#This Row],[Valor por item]]/SUM(tab_cadastro5[Valor por item]),"")</f>
        <v/>
      </c>
      <c r="F433" s="28" t="str">
        <f>IF(tab_cadastro5[[#This Row],[Representatividade]]&lt;&gt;"",tab_cadastro5[[#This Row],[Representatividade]]+F432,"")</f>
        <v/>
      </c>
      <c r="G43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34" spans="2:7" ht="13.5" thickBot="1" x14ac:dyDescent="0.3">
      <c r="B434" s="17"/>
      <c r="C434" s="36" t="str" cm="1">
        <f t="array" ref="C434">IF(tab_cadastro5[[#This Row],[Valor por item]]&lt;&gt;"",INDEX(tab_estoque[Descrição],SMALL(IF(tab_estoque[Valor em Estoque]=tab_cadastro5[[#This Row],[Valor por item]],ROW(tab_estoque[Valor em Estoque])-8),COUNTIF($D$9:D434,D434))),"")</f>
        <v/>
      </c>
      <c r="D434" s="37" t="str">
        <f>IFERROR(LARGE(tab_estoque[Valor em Estoque],tab_cadastro5[[#This Row],[Ranking]]),"")</f>
        <v/>
      </c>
      <c r="E434" s="38" t="str">
        <f>IF(tab_cadastro5[[#This Row],[Valor por item]]&lt;&gt;"",tab_cadastro5[[#This Row],[Valor por item]]/SUM(tab_cadastro5[Valor por item]),"")</f>
        <v/>
      </c>
      <c r="F434" s="28" t="str">
        <f>IF(tab_cadastro5[[#This Row],[Representatividade]]&lt;&gt;"",tab_cadastro5[[#This Row],[Representatividade]]+F433,"")</f>
        <v/>
      </c>
      <c r="G43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35" spans="2:7" ht="13.5" thickBot="1" x14ac:dyDescent="0.3">
      <c r="B435" s="17"/>
      <c r="C435" s="36" t="str" cm="1">
        <f t="array" ref="C435">IF(tab_cadastro5[[#This Row],[Valor por item]]&lt;&gt;"",INDEX(tab_estoque[Descrição],SMALL(IF(tab_estoque[Valor em Estoque]=tab_cadastro5[[#This Row],[Valor por item]],ROW(tab_estoque[Valor em Estoque])-8),COUNTIF($D$9:D435,D435))),"")</f>
        <v/>
      </c>
      <c r="D435" s="37" t="str">
        <f>IFERROR(LARGE(tab_estoque[Valor em Estoque],tab_cadastro5[[#This Row],[Ranking]]),"")</f>
        <v/>
      </c>
      <c r="E435" s="38" t="str">
        <f>IF(tab_cadastro5[[#This Row],[Valor por item]]&lt;&gt;"",tab_cadastro5[[#This Row],[Valor por item]]/SUM(tab_cadastro5[Valor por item]),"")</f>
        <v/>
      </c>
      <c r="F435" s="28" t="str">
        <f>IF(tab_cadastro5[[#This Row],[Representatividade]]&lt;&gt;"",tab_cadastro5[[#This Row],[Representatividade]]+F434,"")</f>
        <v/>
      </c>
      <c r="G43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36" spans="2:7" ht="13.5" thickBot="1" x14ac:dyDescent="0.3">
      <c r="B436" s="17"/>
      <c r="C436" s="36" t="str" cm="1">
        <f t="array" ref="C436">IF(tab_cadastro5[[#This Row],[Valor por item]]&lt;&gt;"",INDEX(tab_estoque[Descrição],SMALL(IF(tab_estoque[Valor em Estoque]=tab_cadastro5[[#This Row],[Valor por item]],ROW(tab_estoque[Valor em Estoque])-8),COUNTIF($D$9:D436,D436))),"")</f>
        <v/>
      </c>
      <c r="D436" s="37" t="str">
        <f>IFERROR(LARGE(tab_estoque[Valor em Estoque],tab_cadastro5[[#This Row],[Ranking]]),"")</f>
        <v/>
      </c>
      <c r="E436" s="38" t="str">
        <f>IF(tab_cadastro5[[#This Row],[Valor por item]]&lt;&gt;"",tab_cadastro5[[#This Row],[Valor por item]]/SUM(tab_cadastro5[Valor por item]),"")</f>
        <v/>
      </c>
      <c r="F436" s="28" t="str">
        <f>IF(tab_cadastro5[[#This Row],[Representatividade]]&lt;&gt;"",tab_cadastro5[[#This Row],[Representatividade]]+F435,"")</f>
        <v/>
      </c>
      <c r="G43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37" spans="2:7" ht="13.5" thickBot="1" x14ac:dyDescent="0.3">
      <c r="B437" s="17"/>
      <c r="C437" s="36" t="str" cm="1">
        <f t="array" ref="C437">IF(tab_cadastro5[[#This Row],[Valor por item]]&lt;&gt;"",INDEX(tab_estoque[Descrição],SMALL(IF(tab_estoque[Valor em Estoque]=tab_cadastro5[[#This Row],[Valor por item]],ROW(tab_estoque[Valor em Estoque])-8),COUNTIF($D$9:D437,D437))),"")</f>
        <v/>
      </c>
      <c r="D437" s="37" t="str">
        <f>IFERROR(LARGE(tab_estoque[Valor em Estoque],tab_cadastro5[[#This Row],[Ranking]]),"")</f>
        <v/>
      </c>
      <c r="E437" s="38" t="str">
        <f>IF(tab_cadastro5[[#This Row],[Valor por item]]&lt;&gt;"",tab_cadastro5[[#This Row],[Valor por item]]/SUM(tab_cadastro5[Valor por item]),"")</f>
        <v/>
      </c>
      <c r="F437" s="28" t="str">
        <f>IF(tab_cadastro5[[#This Row],[Representatividade]]&lt;&gt;"",tab_cadastro5[[#This Row],[Representatividade]]+F436,"")</f>
        <v/>
      </c>
      <c r="G43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38" spans="2:7" ht="13.5" thickBot="1" x14ac:dyDescent="0.3">
      <c r="B438" s="17"/>
      <c r="C438" s="36" t="str" cm="1">
        <f t="array" ref="C438">IF(tab_cadastro5[[#This Row],[Valor por item]]&lt;&gt;"",INDEX(tab_estoque[Descrição],SMALL(IF(tab_estoque[Valor em Estoque]=tab_cadastro5[[#This Row],[Valor por item]],ROW(tab_estoque[Valor em Estoque])-8),COUNTIF($D$9:D438,D438))),"")</f>
        <v/>
      </c>
      <c r="D438" s="37" t="str">
        <f>IFERROR(LARGE(tab_estoque[Valor em Estoque],tab_cadastro5[[#This Row],[Ranking]]),"")</f>
        <v/>
      </c>
      <c r="E438" s="38" t="str">
        <f>IF(tab_cadastro5[[#This Row],[Valor por item]]&lt;&gt;"",tab_cadastro5[[#This Row],[Valor por item]]/SUM(tab_cadastro5[Valor por item]),"")</f>
        <v/>
      </c>
      <c r="F438" s="28" t="str">
        <f>IF(tab_cadastro5[[#This Row],[Representatividade]]&lt;&gt;"",tab_cadastro5[[#This Row],[Representatividade]]+F437,"")</f>
        <v/>
      </c>
      <c r="G43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39" spans="2:7" ht="13.5" thickBot="1" x14ac:dyDescent="0.3">
      <c r="B439" s="17"/>
      <c r="C439" s="36" t="str" cm="1">
        <f t="array" ref="C439">IF(tab_cadastro5[[#This Row],[Valor por item]]&lt;&gt;"",INDEX(tab_estoque[Descrição],SMALL(IF(tab_estoque[Valor em Estoque]=tab_cadastro5[[#This Row],[Valor por item]],ROW(tab_estoque[Valor em Estoque])-8),COUNTIF($D$9:D439,D439))),"")</f>
        <v/>
      </c>
      <c r="D439" s="37" t="str">
        <f>IFERROR(LARGE(tab_estoque[Valor em Estoque],tab_cadastro5[[#This Row],[Ranking]]),"")</f>
        <v/>
      </c>
      <c r="E439" s="38" t="str">
        <f>IF(tab_cadastro5[[#This Row],[Valor por item]]&lt;&gt;"",tab_cadastro5[[#This Row],[Valor por item]]/SUM(tab_cadastro5[Valor por item]),"")</f>
        <v/>
      </c>
      <c r="F439" s="28" t="str">
        <f>IF(tab_cadastro5[[#This Row],[Representatividade]]&lt;&gt;"",tab_cadastro5[[#This Row],[Representatividade]]+F438,"")</f>
        <v/>
      </c>
      <c r="G43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40" spans="2:7" ht="13.5" thickBot="1" x14ac:dyDescent="0.3">
      <c r="B440" s="17"/>
      <c r="C440" s="36" t="str" cm="1">
        <f t="array" ref="C440">IF(tab_cadastro5[[#This Row],[Valor por item]]&lt;&gt;"",INDEX(tab_estoque[Descrição],SMALL(IF(tab_estoque[Valor em Estoque]=tab_cadastro5[[#This Row],[Valor por item]],ROW(tab_estoque[Valor em Estoque])-8),COUNTIF($D$9:D440,D440))),"")</f>
        <v/>
      </c>
      <c r="D440" s="37" t="str">
        <f>IFERROR(LARGE(tab_estoque[Valor em Estoque],tab_cadastro5[[#This Row],[Ranking]]),"")</f>
        <v/>
      </c>
      <c r="E440" s="38" t="str">
        <f>IF(tab_cadastro5[[#This Row],[Valor por item]]&lt;&gt;"",tab_cadastro5[[#This Row],[Valor por item]]/SUM(tab_cadastro5[Valor por item]),"")</f>
        <v/>
      </c>
      <c r="F440" s="28" t="str">
        <f>IF(tab_cadastro5[[#This Row],[Representatividade]]&lt;&gt;"",tab_cadastro5[[#This Row],[Representatividade]]+F439,"")</f>
        <v/>
      </c>
      <c r="G44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41" spans="2:7" ht="13.5" thickBot="1" x14ac:dyDescent="0.3">
      <c r="B441" s="17"/>
      <c r="C441" s="36" t="str" cm="1">
        <f t="array" ref="C441">IF(tab_cadastro5[[#This Row],[Valor por item]]&lt;&gt;"",INDEX(tab_estoque[Descrição],SMALL(IF(tab_estoque[Valor em Estoque]=tab_cadastro5[[#This Row],[Valor por item]],ROW(tab_estoque[Valor em Estoque])-8),COUNTIF($D$9:D441,D441))),"")</f>
        <v/>
      </c>
      <c r="D441" s="37" t="str">
        <f>IFERROR(LARGE(tab_estoque[Valor em Estoque],tab_cadastro5[[#This Row],[Ranking]]),"")</f>
        <v/>
      </c>
      <c r="E441" s="38" t="str">
        <f>IF(tab_cadastro5[[#This Row],[Valor por item]]&lt;&gt;"",tab_cadastro5[[#This Row],[Valor por item]]/SUM(tab_cadastro5[Valor por item]),"")</f>
        <v/>
      </c>
      <c r="F441" s="28" t="str">
        <f>IF(tab_cadastro5[[#This Row],[Representatividade]]&lt;&gt;"",tab_cadastro5[[#This Row],[Representatividade]]+F440,"")</f>
        <v/>
      </c>
      <c r="G44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42" spans="2:7" ht="13.5" thickBot="1" x14ac:dyDescent="0.3">
      <c r="B442" s="17"/>
      <c r="C442" s="36" t="str" cm="1">
        <f t="array" ref="C442">IF(tab_cadastro5[[#This Row],[Valor por item]]&lt;&gt;"",INDEX(tab_estoque[Descrição],SMALL(IF(tab_estoque[Valor em Estoque]=tab_cadastro5[[#This Row],[Valor por item]],ROW(tab_estoque[Valor em Estoque])-8),COUNTIF($D$9:D442,D442))),"")</f>
        <v/>
      </c>
      <c r="D442" s="37" t="str">
        <f>IFERROR(LARGE(tab_estoque[Valor em Estoque],tab_cadastro5[[#This Row],[Ranking]]),"")</f>
        <v/>
      </c>
      <c r="E442" s="38" t="str">
        <f>IF(tab_cadastro5[[#This Row],[Valor por item]]&lt;&gt;"",tab_cadastro5[[#This Row],[Valor por item]]/SUM(tab_cadastro5[Valor por item]),"")</f>
        <v/>
      </c>
      <c r="F442" s="28" t="str">
        <f>IF(tab_cadastro5[[#This Row],[Representatividade]]&lt;&gt;"",tab_cadastro5[[#This Row],[Representatividade]]+F441,"")</f>
        <v/>
      </c>
      <c r="G44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43" spans="2:7" ht="13.5" thickBot="1" x14ac:dyDescent="0.3">
      <c r="B443" s="17"/>
      <c r="C443" s="36" t="str" cm="1">
        <f t="array" ref="C443">IF(tab_cadastro5[[#This Row],[Valor por item]]&lt;&gt;"",INDEX(tab_estoque[Descrição],SMALL(IF(tab_estoque[Valor em Estoque]=tab_cadastro5[[#This Row],[Valor por item]],ROW(tab_estoque[Valor em Estoque])-8),COUNTIF($D$9:D443,D443))),"")</f>
        <v/>
      </c>
      <c r="D443" s="37" t="str">
        <f>IFERROR(LARGE(tab_estoque[Valor em Estoque],tab_cadastro5[[#This Row],[Ranking]]),"")</f>
        <v/>
      </c>
      <c r="E443" s="38" t="str">
        <f>IF(tab_cadastro5[[#This Row],[Valor por item]]&lt;&gt;"",tab_cadastro5[[#This Row],[Valor por item]]/SUM(tab_cadastro5[Valor por item]),"")</f>
        <v/>
      </c>
      <c r="F443" s="28" t="str">
        <f>IF(tab_cadastro5[[#This Row],[Representatividade]]&lt;&gt;"",tab_cadastro5[[#This Row],[Representatividade]]+F442,"")</f>
        <v/>
      </c>
      <c r="G44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44" spans="2:7" ht="13.5" thickBot="1" x14ac:dyDescent="0.3">
      <c r="B444" s="17"/>
      <c r="C444" s="36" t="str" cm="1">
        <f t="array" ref="C444">IF(tab_cadastro5[[#This Row],[Valor por item]]&lt;&gt;"",INDEX(tab_estoque[Descrição],SMALL(IF(tab_estoque[Valor em Estoque]=tab_cadastro5[[#This Row],[Valor por item]],ROW(tab_estoque[Valor em Estoque])-8),COUNTIF($D$9:D444,D444))),"")</f>
        <v/>
      </c>
      <c r="D444" s="37" t="str">
        <f>IFERROR(LARGE(tab_estoque[Valor em Estoque],tab_cadastro5[[#This Row],[Ranking]]),"")</f>
        <v/>
      </c>
      <c r="E444" s="38" t="str">
        <f>IF(tab_cadastro5[[#This Row],[Valor por item]]&lt;&gt;"",tab_cadastro5[[#This Row],[Valor por item]]/SUM(tab_cadastro5[Valor por item]),"")</f>
        <v/>
      </c>
      <c r="F444" s="28" t="str">
        <f>IF(tab_cadastro5[[#This Row],[Representatividade]]&lt;&gt;"",tab_cadastro5[[#This Row],[Representatividade]]+F443,"")</f>
        <v/>
      </c>
      <c r="G44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45" spans="2:7" ht="13.5" thickBot="1" x14ac:dyDescent="0.3">
      <c r="B445" s="17"/>
      <c r="C445" s="36" t="str" cm="1">
        <f t="array" ref="C445">IF(tab_cadastro5[[#This Row],[Valor por item]]&lt;&gt;"",INDEX(tab_estoque[Descrição],SMALL(IF(tab_estoque[Valor em Estoque]=tab_cadastro5[[#This Row],[Valor por item]],ROW(tab_estoque[Valor em Estoque])-8),COUNTIF($D$9:D445,D445))),"")</f>
        <v/>
      </c>
      <c r="D445" s="37" t="str">
        <f>IFERROR(LARGE(tab_estoque[Valor em Estoque],tab_cadastro5[[#This Row],[Ranking]]),"")</f>
        <v/>
      </c>
      <c r="E445" s="38" t="str">
        <f>IF(tab_cadastro5[[#This Row],[Valor por item]]&lt;&gt;"",tab_cadastro5[[#This Row],[Valor por item]]/SUM(tab_cadastro5[Valor por item]),"")</f>
        <v/>
      </c>
      <c r="F445" s="28" t="str">
        <f>IF(tab_cadastro5[[#This Row],[Representatividade]]&lt;&gt;"",tab_cadastro5[[#This Row],[Representatividade]]+F444,"")</f>
        <v/>
      </c>
      <c r="G44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46" spans="2:7" ht="13.5" thickBot="1" x14ac:dyDescent="0.3">
      <c r="B446" s="17"/>
      <c r="C446" s="36" t="str" cm="1">
        <f t="array" ref="C446">IF(tab_cadastro5[[#This Row],[Valor por item]]&lt;&gt;"",INDEX(tab_estoque[Descrição],SMALL(IF(tab_estoque[Valor em Estoque]=tab_cadastro5[[#This Row],[Valor por item]],ROW(tab_estoque[Valor em Estoque])-8),COUNTIF($D$9:D446,D446))),"")</f>
        <v/>
      </c>
      <c r="D446" s="37" t="str">
        <f>IFERROR(LARGE(tab_estoque[Valor em Estoque],tab_cadastro5[[#This Row],[Ranking]]),"")</f>
        <v/>
      </c>
      <c r="E446" s="38" t="str">
        <f>IF(tab_cadastro5[[#This Row],[Valor por item]]&lt;&gt;"",tab_cadastro5[[#This Row],[Valor por item]]/SUM(tab_cadastro5[Valor por item]),"")</f>
        <v/>
      </c>
      <c r="F446" s="28" t="str">
        <f>IF(tab_cadastro5[[#This Row],[Representatividade]]&lt;&gt;"",tab_cadastro5[[#This Row],[Representatividade]]+F445,"")</f>
        <v/>
      </c>
      <c r="G44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47" spans="2:7" ht="13.5" thickBot="1" x14ac:dyDescent="0.3">
      <c r="B447" s="17"/>
      <c r="C447" s="36" t="str" cm="1">
        <f t="array" ref="C447">IF(tab_cadastro5[[#This Row],[Valor por item]]&lt;&gt;"",INDEX(tab_estoque[Descrição],SMALL(IF(tab_estoque[Valor em Estoque]=tab_cadastro5[[#This Row],[Valor por item]],ROW(tab_estoque[Valor em Estoque])-8),COUNTIF($D$9:D447,D447))),"")</f>
        <v/>
      </c>
      <c r="D447" s="37" t="str">
        <f>IFERROR(LARGE(tab_estoque[Valor em Estoque],tab_cadastro5[[#This Row],[Ranking]]),"")</f>
        <v/>
      </c>
      <c r="E447" s="38" t="str">
        <f>IF(tab_cadastro5[[#This Row],[Valor por item]]&lt;&gt;"",tab_cadastro5[[#This Row],[Valor por item]]/SUM(tab_cadastro5[Valor por item]),"")</f>
        <v/>
      </c>
      <c r="F447" s="28" t="str">
        <f>IF(tab_cadastro5[[#This Row],[Representatividade]]&lt;&gt;"",tab_cadastro5[[#This Row],[Representatividade]]+F446,"")</f>
        <v/>
      </c>
      <c r="G44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48" spans="2:7" ht="13.5" thickBot="1" x14ac:dyDescent="0.3">
      <c r="B448" s="17"/>
      <c r="C448" s="36" t="str" cm="1">
        <f t="array" ref="C448">IF(tab_cadastro5[[#This Row],[Valor por item]]&lt;&gt;"",INDEX(tab_estoque[Descrição],SMALL(IF(tab_estoque[Valor em Estoque]=tab_cadastro5[[#This Row],[Valor por item]],ROW(tab_estoque[Valor em Estoque])-8),COUNTIF($D$9:D448,D448))),"")</f>
        <v/>
      </c>
      <c r="D448" s="37" t="str">
        <f>IFERROR(LARGE(tab_estoque[Valor em Estoque],tab_cadastro5[[#This Row],[Ranking]]),"")</f>
        <v/>
      </c>
      <c r="E448" s="38" t="str">
        <f>IF(tab_cadastro5[[#This Row],[Valor por item]]&lt;&gt;"",tab_cadastro5[[#This Row],[Valor por item]]/SUM(tab_cadastro5[Valor por item]),"")</f>
        <v/>
      </c>
      <c r="F448" s="28" t="str">
        <f>IF(tab_cadastro5[[#This Row],[Representatividade]]&lt;&gt;"",tab_cadastro5[[#This Row],[Representatividade]]+F447,"")</f>
        <v/>
      </c>
      <c r="G44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49" spans="2:7" ht="13.5" thickBot="1" x14ac:dyDescent="0.3">
      <c r="B449" s="17"/>
      <c r="C449" s="36" t="str" cm="1">
        <f t="array" ref="C449">IF(tab_cadastro5[[#This Row],[Valor por item]]&lt;&gt;"",INDEX(tab_estoque[Descrição],SMALL(IF(tab_estoque[Valor em Estoque]=tab_cadastro5[[#This Row],[Valor por item]],ROW(tab_estoque[Valor em Estoque])-8),COUNTIF($D$9:D449,D449))),"")</f>
        <v/>
      </c>
      <c r="D449" s="37" t="str">
        <f>IFERROR(LARGE(tab_estoque[Valor em Estoque],tab_cadastro5[[#This Row],[Ranking]]),"")</f>
        <v/>
      </c>
      <c r="E449" s="38" t="str">
        <f>IF(tab_cadastro5[[#This Row],[Valor por item]]&lt;&gt;"",tab_cadastro5[[#This Row],[Valor por item]]/SUM(tab_cadastro5[Valor por item]),"")</f>
        <v/>
      </c>
      <c r="F449" s="28" t="str">
        <f>IF(tab_cadastro5[[#This Row],[Representatividade]]&lt;&gt;"",tab_cadastro5[[#This Row],[Representatividade]]+F448,"")</f>
        <v/>
      </c>
      <c r="G44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50" spans="2:7" ht="13.5" thickBot="1" x14ac:dyDescent="0.3">
      <c r="B450" s="17"/>
      <c r="C450" s="36" t="str" cm="1">
        <f t="array" ref="C450">IF(tab_cadastro5[[#This Row],[Valor por item]]&lt;&gt;"",INDEX(tab_estoque[Descrição],SMALL(IF(tab_estoque[Valor em Estoque]=tab_cadastro5[[#This Row],[Valor por item]],ROW(tab_estoque[Valor em Estoque])-8),COUNTIF($D$9:D450,D450))),"")</f>
        <v/>
      </c>
      <c r="D450" s="37" t="str">
        <f>IFERROR(LARGE(tab_estoque[Valor em Estoque],tab_cadastro5[[#This Row],[Ranking]]),"")</f>
        <v/>
      </c>
      <c r="E450" s="38" t="str">
        <f>IF(tab_cadastro5[[#This Row],[Valor por item]]&lt;&gt;"",tab_cadastro5[[#This Row],[Valor por item]]/SUM(tab_cadastro5[Valor por item]),"")</f>
        <v/>
      </c>
      <c r="F450" s="28" t="str">
        <f>IF(tab_cadastro5[[#This Row],[Representatividade]]&lt;&gt;"",tab_cadastro5[[#This Row],[Representatividade]]+F449,"")</f>
        <v/>
      </c>
      <c r="G45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51" spans="2:7" ht="13.5" thickBot="1" x14ac:dyDescent="0.3">
      <c r="B451" s="17"/>
      <c r="C451" s="36" t="str" cm="1">
        <f t="array" ref="C451">IF(tab_cadastro5[[#This Row],[Valor por item]]&lt;&gt;"",INDEX(tab_estoque[Descrição],SMALL(IF(tab_estoque[Valor em Estoque]=tab_cadastro5[[#This Row],[Valor por item]],ROW(tab_estoque[Valor em Estoque])-8),COUNTIF($D$9:D451,D451))),"")</f>
        <v/>
      </c>
      <c r="D451" s="37" t="str">
        <f>IFERROR(LARGE(tab_estoque[Valor em Estoque],tab_cadastro5[[#This Row],[Ranking]]),"")</f>
        <v/>
      </c>
      <c r="E451" s="38" t="str">
        <f>IF(tab_cadastro5[[#This Row],[Valor por item]]&lt;&gt;"",tab_cadastro5[[#This Row],[Valor por item]]/SUM(tab_cadastro5[Valor por item]),"")</f>
        <v/>
      </c>
      <c r="F451" s="28" t="str">
        <f>IF(tab_cadastro5[[#This Row],[Representatividade]]&lt;&gt;"",tab_cadastro5[[#This Row],[Representatividade]]+F450,"")</f>
        <v/>
      </c>
      <c r="G45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52" spans="2:7" ht="13.5" thickBot="1" x14ac:dyDescent="0.3">
      <c r="B452" s="17"/>
      <c r="C452" s="36" t="str" cm="1">
        <f t="array" ref="C452">IF(tab_cadastro5[[#This Row],[Valor por item]]&lt;&gt;"",INDEX(tab_estoque[Descrição],SMALL(IF(tab_estoque[Valor em Estoque]=tab_cadastro5[[#This Row],[Valor por item]],ROW(tab_estoque[Valor em Estoque])-8),COUNTIF($D$9:D452,D452))),"")</f>
        <v/>
      </c>
      <c r="D452" s="37" t="str">
        <f>IFERROR(LARGE(tab_estoque[Valor em Estoque],tab_cadastro5[[#This Row],[Ranking]]),"")</f>
        <v/>
      </c>
      <c r="E452" s="38" t="str">
        <f>IF(tab_cadastro5[[#This Row],[Valor por item]]&lt;&gt;"",tab_cadastro5[[#This Row],[Valor por item]]/SUM(tab_cadastro5[Valor por item]),"")</f>
        <v/>
      </c>
      <c r="F452" s="28" t="str">
        <f>IF(tab_cadastro5[[#This Row],[Representatividade]]&lt;&gt;"",tab_cadastro5[[#This Row],[Representatividade]]+F451,"")</f>
        <v/>
      </c>
      <c r="G45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53" spans="2:7" ht="13.5" thickBot="1" x14ac:dyDescent="0.3">
      <c r="B453" s="17"/>
      <c r="C453" s="36" t="str" cm="1">
        <f t="array" ref="C453">IF(tab_cadastro5[[#This Row],[Valor por item]]&lt;&gt;"",INDEX(tab_estoque[Descrição],SMALL(IF(tab_estoque[Valor em Estoque]=tab_cadastro5[[#This Row],[Valor por item]],ROW(tab_estoque[Valor em Estoque])-8),COUNTIF($D$9:D453,D453))),"")</f>
        <v/>
      </c>
      <c r="D453" s="37" t="str">
        <f>IFERROR(LARGE(tab_estoque[Valor em Estoque],tab_cadastro5[[#This Row],[Ranking]]),"")</f>
        <v/>
      </c>
      <c r="E453" s="38" t="str">
        <f>IF(tab_cadastro5[[#This Row],[Valor por item]]&lt;&gt;"",tab_cadastro5[[#This Row],[Valor por item]]/SUM(tab_cadastro5[Valor por item]),"")</f>
        <v/>
      </c>
      <c r="F453" s="28" t="str">
        <f>IF(tab_cadastro5[[#This Row],[Representatividade]]&lt;&gt;"",tab_cadastro5[[#This Row],[Representatividade]]+F452,"")</f>
        <v/>
      </c>
      <c r="G45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54" spans="2:7" ht="13.5" thickBot="1" x14ac:dyDescent="0.3">
      <c r="B454" s="17"/>
      <c r="C454" s="36" t="str" cm="1">
        <f t="array" ref="C454">IF(tab_cadastro5[[#This Row],[Valor por item]]&lt;&gt;"",INDEX(tab_estoque[Descrição],SMALL(IF(tab_estoque[Valor em Estoque]=tab_cadastro5[[#This Row],[Valor por item]],ROW(tab_estoque[Valor em Estoque])-8),COUNTIF($D$9:D454,D454))),"")</f>
        <v/>
      </c>
      <c r="D454" s="37" t="str">
        <f>IFERROR(LARGE(tab_estoque[Valor em Estoque],tab_cadastro5[[#This Row],[Ranking]]),"")</f>
        <v/>
      </c>
      <c r="E454" s="38" t="str">
        <f>IF(tab_cadastro5[[#This Row],[Valor por item]]&lt;&gt;"",tab_cadastro5[[#This Row],[Valor por item]]/SUM(tab_cadastro5[Valor por item]),"")</f>
        <v/>
      </c>
      <c r="F454" s="28" t="str">
        <f>IF(tab_cadastro5[[#This Row],[Representatividade]]&lt;&gt;"",tab_cadastro5[[#This Row],[Representatividade]]+F453,"")</f>
        <v/>
      </c>
      <c r="G45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55" spans="2:7" ht="13.5" thickBot="1" x14ac:dyDescent="0.3">
      <c r="B455" s="17"/>
      <c r="C455" s="36" t="str" cm="1">
        <f t="array" ref="C455">IF(tab_cadastro5[[#This Row],[Valor por item]]&lt;&gt;"",INDEX(tab_estoque[Descrição],SMALL(IF(tab_estoque[Valor em Estoque]=tab_cadastro5[[#This Row],[Valor por item]],ROW(tab_estoque[Valor em Estoque])-8),COUNTIF($D$9:D455,D455))),"")</f>
        <v/>
      </c>
      <c r="D455" s="37" t="str">
        <f>IFERROR(LARGE(tab_estoque[Valor em Estoque],tab_cadastro5[[#This Row],[Ranking]]),"")</f>
        <v/>
      </c>
      <c r="E455" s="38" t="str">
        <f>IF(tab_cadastro5[[#This Row],[Valor por item]]&lt;&gt;"",tab_cadastro5[[#This Row],[Valor por item]]/SUM(tab_cadastro5[Valor por item]),"")</f>
        <v/>
      </c>
      <c r="F455" s="28" t="str">
        <f>IF(tab_cadastro5[[#This Row],[Representatividade]]&lt;&gt;"",tab_cadastro5[[#This Row],[Representatividade]]+F454,"")</f>
        <v/>
      </c>
      <c r="G45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56" spans="2:7" ht="13.5" thickBot="1" x14ac:dyDescent="0.3">
      <c r="B456" s="17"/>
      <c r="C456" s="36" t="str" cm="1">
        <f t="array" ref="C456">IF(tab_cadastro5[[#This Row],[Valor por item]]&lt;&gt;"",INDEX(tab_estoque[Descrição],SMALL(IF(tab_estoque[Valor em Estoque]=tab_cadastro5[[#This Row],[Valor por item]],ROW(tab_estoque[Valor em Estoque])-8),COUNTIF($D$9:D456,D456))),"")</f>
        <v/>
      </c>
      <c r="D456" s="37" t="str">
        <f>IFERROR(LARGE(tab_estoque[Valor em Estoque],tab_cadastro5[[#This Row],[Ranking]]),"")</f>
        <v/>
      </c>
      <c r="E456" s="38" t="str">
        <f>IF(tab_cadastro5[[#This Row],[Valor por item]]&lt;&gt;"",tab_cadastro5[[#This Row],[Valor por item]]/SUM(tab_cadastro5[Valor por item]),"")</f>
        <v/>
      </c>
      <c r="F456" s="28" t="str">
        <f>IF(tab_cadastro5[[#This Row],[Representatividade]]&lt;&gt;"",tab_cadastro5[[#This Row],[Representatividade]]+F455,"")</f>
        <v/>
      </c>
      <c r="G45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57" spans="2:7" ht="13.5" thickBot="1" x14ac:dyDescent="0.3">
      <c r="B457" s="17"/>
      <c r="C457" s="36" t="str" cm="1">
        <f t="array" ref="C457">IF(tab_cadastro5[[#This Row],[Valor por item]]&lt;&gt;"",INDEX(tab_estoque[Descrição],SMALL(IF(tab_estoque[Valor em Estoque]=tab_cadastro5[[#This Row],[Valor por item]],ROW(tab_estoque[Valor em Estoque])-8),COUNTIF($D$9:D457,D457))),"")</f>
        <v/>
      </c>
      <c r="D457" s="37" t="str">
        <f>IFERROR(LARGE(tab_estoque[Valor em Estoque],tab_cadastro5[[#This Row],[Ranking]]),"")</f>
        <v/>
      </c>
      <c r="E457" s="38" t="str">
        <f>IF(tab_cadastro5[[#This Row],[Valor por item]]&lt;&gt;"",tab_cadastro5[[#This Row],[Valor por item]]/SUM(tab_cadastro5[Valor por item]),"")</f>
        <v/>
      </c>
      <c r="F457" s="28" t="str">
        <f>IF(tab_cadastro5[[#This Row],[Representatividade]]&lt;&gt;"",tab_cadastro5[[#This Row],[Representatividade]]+F456,"")</f>
        <v/>
      </c>
      <c r="G45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58" spans="2:7" ht="13.5" thickBot="1" x14ac:dyDescent="0.3">
      <c r="B458" s="17"/>
      <c r="C458" s="36" t="str" cm="1">
        <f t="array" ref="C458">IF(tab_cadastro5[[#This Row],[Valor por item]]&lt;&gt;"",INDEX(tab_estoque[Descrição],SMALL(IF(tab_estoque[Valor em Estoque]=tab_cadastro5[[#This Row],[Valor por item]],ROW(tab_estoque[Valor em Estoque])-8),COUNTIF($D$9:D458,D458))),"")</f>
        <v/>
      </c>
      <c r="D458" s="37" t="str">
        <f>IFERROR(LARGE(tab_estoque[Valor em Estoque],tab_cadastro5[[#This Row],[Ranking]]),"")</f>
        <v/>
      </c>
      <c r="E458" s="38" t="str">
        <f>IF(tab_cadastro5[[#This Row],[Valor por item]]&lt;&gt;"",tab_cadastro5[[#This Row],[Valor por item]]/SUM(tab_cadastro5[Valor por item]),"")</f>
        <v/>
      </c>
      <c r="F458" s="28" t="str">
        <f>IF(tab_cadastro5[[#This Row],[Representatividade]]&lt;&gt;"",tab_cadastro5[[#This Row],[Representatividade]]+F457,"")</f>
        <v/>
      </c>
      <c r="G45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59" spans="2:7" ht="13.5" thickBot="1" x14ac:dyDescent="0.3">
      <c r="B459" s="17"/>
      <c r="C459" s="36" t="str" cm="1">
        <f t="array" ref="C459">IF(tab_cadastro5[[#This Row],[Valor por item]]&lt;&gt;"",INDEX(tab_estoque[Descrição],SMALL(IF(tab_estoque[Valor em Estoque]=tab_cadastro5[[#This Row],[Valor por item]],ROW(tab_estoque[Valor em Estoque])-8),COUNTIF($D$9:D459,D459))),"")</f>
        <v/>
      </c>
      <c r="D459" s="37" t="str">
        <f>IFERROR(LARGE(tab_estoque[Valor em Estoque],tab_cadastro5[[#This Row],[Ranking]]),"")</f>
        <v/>
      </c>
      <c r="E459" s="38" t="str">
        <f>IF(tab_cadastro5[[#This Row],[Valor por item]]&lt;&gt;"",tab_cadastro5[[#This Row],[Valor por item]]/SUM(tab_cadastro5[Valor por item]),"")</f>
        <v/>
      </c>
      <c r="F459" s="28" t="str">
        <f>IF(tab_cadastro5[[#This Row],[Representatividade]]&lt;&gt;"",tab_cadastro5[[#This Row],[Representatividade]]+F458,"")</f>
        <v/>
      </c>
      <c r="G45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60" spans="2:7" ht="13.5" thickBot="1" x14ac:dyDescent="0.3">
      <c r="B460" s="17"/>
      <c r="C460" s="36" t="str" cm="1">
        <f t="array" ref="C460">IF(tab_cadastro5[[#This Row],[Valor por item]]&lt;&gt;"",INDEX(tab_estoque[Descrição],SMALL(IF(tab_estoque[Valor em Estoque]=tab_cadastro5[[#This Row],[Valor por item]],ROW(tab_estoque[Valor em Estoque])-8),COUNTIF($D$9:D460,D460))),"")</f>
        <v/>
      </c>
      <c r="D460" s="37" t="str">
        <f>IFERROR(LARGE(tab_estoque[Valor em Estoque],tab_cadastro5[[#This Row],[Ranking]]),"")</f>
        <v/>
      </c>
      <c r="E460" s="38" t="str">
        <f>IF(tab_cadastro5[[#This Row],[Valor por item]]&lt;&gt;"",tab_cadastro5[[#This Row],[Valor por item]]/SUM(tab_cadastro5[Valor por item]),"")</f>
        <v/>
      </c>
      <c r="F460" s="28" t="str">
        <f>IF(tab_cadastro5[[#This Row],[Representatividade]]&lt;&gt;"",tab_cadastro5[[#This Row],[Representatividade]]+F459,"")</f>
        <v/>
      </c>
      <c r="G46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61" spans="2:7" ht="13.5" thickBot="1" x14ac:dyDescent="0.3">
      <c r="B461" s="17"/>
      <c r="C461" s="36" t="str" cm="1">
        <f t="array" ref="C461">IF(tab_cadastro5[[#This Row],[Valor por item]]&lt;&gt;"",INDEX(tab_estoque[Descrição],SMALL(IF(tab_estoque[Valor em Estoque]=tab_cadastro5[[#This Row],[Valor por item]],ROW(tab_estoque[Valor em Estoque])-8),COUNTIF($D$9:D461,D461))),"")</f>
        <v/>
      </c>
      <c r="D461" s="37" t="str">
        <f>IFERROR(LARGE(tab_estoque[Valor em Estoque],tab_cadastro5[[#This Row],[Ranking]]),"")</f>
        <v/>
      </c>
      <c r="E461" s="38" t="str">
        <f>IF(tab_cadastro5[[#This Row],[Valor por item]]&lt;&gt;"",tab_cadastro5[[#This Row],[Valor por item]]/SUM(tab_cadastro5[Valor por item]),"")</f>
        <v/>
      </c>
      <c r="F461" s="28" t="str">
        <f>IF(tab_cadastro5[[#This Row],[Representatividade]]&lt;&gt;"",tab_cadastro5[[#This Row],[Representatividade]]+F460,"")</f>
        <v/>
      </c>
      <c r="G46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62" spans="2:7" ht="13.5" thickBot="1" x14ac:dyDescent="0.3">
      <c r="B462" s="17"/>
      <c r="C462" s="36" t="str" cm="1">
        <f t="array" ref="C462">IF(tab_cadastro5[[#This Row],[Valor por item]]&lt;&gt;"",INDEX(tab_estoque[Descrição],SMALL(IF(tab_estoque[Valor em Estoque]=tab_cadastro5[[#This Row],[Valor por item]],ROW(tab_estoque[Valor em Estoque])-8),COUNTIF($D$9:D462,D462))),"")</f>
        <v/>
      </c>
      <c r="D462" s="37" t="str">
        <f>IFERROR(LARGE(tab_estoque[Valor em Estoque],tab_cadastro5[[#This Row],[Ranking]]),"")</f>
        <v/>
      </c>
      <c r="E462" s="38" t="str">
        <f>IF(tab_cadastro5[[#This Row],[Valor por item]]&lt;&gt;"",tab_cadastro5[[#This Row],[Valor por item]]/SUM(tab_cadastro5[Valor por item]),"")</f>
        <v/>
      </c>
      <c r="F462" s="28" t="str">
        <f>IF(tab_cadastro5[[#This Row],[Representatividade]]&lt;&gt;"",tab_cadastro5[[#This Row],[Representatividade]]+F461,"")</f>
        <v/>
      </c>
      <c r="G46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63" spans="2:7" ht="13.5" thickBot="1" x14ac:dyDescent="0.3">
      <c r="B463" s="17"/>
      <c r="C463" s="36" t="str" cm="1">
        <f t="array" ref="C463">IF(tab_cadastro5[[#This Row],[Valor por item]]&lt;&gt;"",INDEX(tab_estoque[Descrição],SMALL(IF(tab_estoque[Valor em Estoque]=tab_cadastro5[[#This Row],[Valor por item]],ROW(tab_estoque[Valor em Estoque])-8),COUNTIF($D$9:D463,D463))),"")</f>
        <v/>
      </c>
      <c r="D463" s="37" t="str">
        <f>IFERROR(LARGE(tab_estoque[Valor em Estoque],tab_cadastro5[[#This Row],[Ranking]]),"")</f>
        <v/>
      </c>
      <c r="E463" s="38" t="str">
        <f>IF(tab_cadastro5[[#This Row],[Valor por item]]&lt;&gt;"",tab_cadastro5[[#This Row],[Valor por item]]/SUM(tab_cadastro5[Valor por item]),"")</f>
        <v/>
      </c>
      <c r="F463" s="28" t="str">
        <f>IF(tab_cadastro5[[#This Row],[Representatividade]]&lt;&gt;"",tab_cadastro5[[#This Row],[Representatividade]]+F462,"")</f>
        <v/>
      </c>
      <c r="G46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64" spans="2:7" ht="13.5" thickBot="1" x14ac:dyDescent="0.3">
      <c r="B464" s="17"/>
      <c r="C464" s="36" t="str" cm="1">
        <f t="array" ref="C464">IF(tab_cadastro5[[#This Row],[Valor por item]]&lt;&gt;"",INDEX(tab_estoque[Descrição],SMALL(IF(tab_estoque[Valor em Estoque]=tab_cadastro5[[#This Row],[Valor por item]],ROW(tab_estoque[Valor em Estoque])-8),COUNTIF($D$9:D464,D464))),"")</f>
        <v/>
      </c>
      <c r="D464" s="37" t="str">
        <f>IFERROR(LARGE(tab_estoque[Valor em Estoque],tab_cadastro5[[#This Row],[Ranking]]),"")</f>
        <v/>
      </c>
      <c r="E464" s="38" t="str">
        <f>IF(tab_cadastro5[[#This Row],[Valor por item]]&lt;&gt;"",tab_cadastro5[[#This Row],[Valor por item]]/SUM(tab_cadastro5[Valor por item]),"")</f>
        <v/>
      </c>
      <c r="F464" s="28" t="str">
        <f>IF(tab_cadastro5[[#This Row],[Representatividade]]&lt;&gt;"",tab_cadastro5[[#This Row],[Representatividade]]+F463,"")</f>
        <v/>
      </c>
      <c r="G46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65" spans="2:7" ht="13.5" thickBot="1" x14ac:dyDescent="0.3">
      <c r="B465" s="17"/>
      <c r="C465" s="36" t="str" cm="1">
        <f t="array" ref="C465">IF(tab_cadastro5[[#This Row],[Valor por item]]&lt;&gt;"",INDEX(tab_estoque[Descrição],SMALL(IF(tab_estoque[Valor em Estoque]=tab_cadastro5[[#This Row],[Valor por item]],ROW(tab_estoque[Valor em Estoque])-8),COUNTIF($D$9:D465,D465))),"")</f>
        <v/>
      </c>
      <c r="D465" s="37" t="str">
        <f>IFERROR(LARGE(tab_estoque[Valor em Estoque],tab_cadastro5[[#This Row],[Ranking]]),"")</f>
        <v/>
      </c>
      <c r="E465" s="38" t="str">
        <f>IF(tab_cadastro5[[#This Row],[Valor por item]]&lt;&gt;"",tab_cadastro5[[#This Row],[Valor por item]]/SUM(tab_cadastro5[Valor por item]),"")</f>
        <v/>
      </c>
      <c r="F465" s="28" t="str">
        <f>IF(tab_cadastro5[[#This Row],[Representatividade]]&lt;&gt;"",tab_cadastro5[[#This Row],[Representatividade]]+F464,"")</f>
        <v/>
      </c>
      <c r="G46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66" spans="2:7" ht="13.5" thickBot="1" x14ac:dyDescent="0.3">
      <c r="B466" s="17"/>
      <c r="C466" s="36" t="str" cm="1">
        <f t="array" ref="C466">IF(tab_cadastro5[[#This Row],[Valor por item]]&lt;&gt;"",INDEX(tab_estoque[Descrição],SMALL(IF(tab_estoque[Valor em Estoque]=tab_cadastro5[[#This Row],[Valor por item]],ROW(tab_estoque[Valor em Estoque])-8),COUNTIF($D$9:D466,D466))),"")</f>
        <v/>
      </c>
      <c r="D466" s="37" t="str">
        <f>IFERROR(LARGE(tab_estoque[Valor em Estoque],tab_cadastro5[[#This Row],[Ranking]]),"")</f>
        <v/>
      </c>
      <c r="E466" s="38" t="str">
        <f>IF(tab_cadastro5[[#This Row],[Valor por item]]&lt;&gt;"",tab_cadastro5[[#This Row],[Valor por item]]/SUM(tab_cadastro5[Valor por item]),"")</f>
        <v/>
      </c>
      <c r="F466" s="28" t="str">
        <f>IF(tab_cadastro5[[#This Row],[Representatividade]]&lt;&gt;"",tab_cadastro5[[#This Row],[Representatividade]]+F465,"")</f>
        <v/>
      </c>
      <c r="G46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67" spans="2:7" ht="13.5" thickBot="1" x14ac:dyDescent="0.3">
      <c r="B467" s="17"/>
      <c r="C467" s="36" t="str" cm="1">
        <f t="array" ref="C467">IF(tab_cadastro5[[#This Row],[Valor por item]]&lt;&gt;"",INDEX(tab_estoque[Descrição],SMALL(IF(tab_estoque[Valor em Estoque]=tab_cadastro5[[#This Row],[Valor por item]],ROW(tab_estoque[Valor em Estoque])-8),COUNTIF($D$9:D467,D467))),"")</f>
        <v/>
      </c>
      <c r="D467" s="37" t="str">
        <f>IFERROR(LARGE(tab_estoque[Valor em Estoque],tab_cadastro5[[#This Row],[Ranking]]),"")</f>
        <v/>
      </c>
      <c r="E467" s="38" t="str">
        <f>IF(tab_cadastro5[[#This Row],[Valor por item]]&lt;&gt;"",tab_cadastro5[[#This Row],[Valor por item]]/SUM(tab_cadastro5[Valor por item]),"")</f>
        <v/>
      </c>
      <c r="F467" s="28" t="str">
        <f>IF(tab_cadastro5[[#This Row],[Representatividade]]&lt;&gt;"",tab_cadastro5[[#This Row],[Representatividade]]+F466,"")</f>
        <v/>
      </c>
      <c r="G46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68" spans="2:7" ht="13.5" thickBot="1" x14ac:dyDescent="0.3">
      <c r="B468" s="17"/>
      <c r="C468" s="36" t="str" cm="1">
        <f t="array" ref="C468">IF(tab_cadastro5[[#This Row],[Valor por item]]&lt;&gt;"",INDEX(tab_estoque[Descrição],SMALL(IF(tab_estoque[Valor em Estoque]=tab_cadastro5[[#This Row],[Valor por item]],ROW(tab_estoque[Valor em Estoque])-8),COUNTIF($D$9:D468,D468))),"")</f>
        <v/>
      </c>
      <c r="D468" s="37" t="str">
        <f>IFERROR(LARGE(tab_estoque[Valor em Estoque],tab_cadastro5[[#This Row],[Ranking]]),"")</f>
        <v/>
      </c>
      <c r="E468" s="38" t="str">
        <f>IF(tab_cadastro5[[#This Row],[Valor por item]]&lt;&gt;"",tab_cadastro5[[#This Row],[Valor por item]]/SUM(tab_cadastro5[Valor por item]),"")</f>
        <v/>
      </c>
      <c r="F468" s="28" t="str">
        <f>IF(tab_cadastro5[[#This Row],[Representatividade]]&lt;&gt;"",tab_cadastro5[[#This Row],[Representatividade]]+F467,"")</f>
        <v/>
      </c>
      <c r="G46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69" spans="2:7" ht="13.5" thickBot="1" x14ac:dyDescent="0.3">
      <c r="B469" s="17"/>
      <c r="C469" s="36" t="str" cm="1">
        <f t="array" ref="C469">IF(tab_cadastro5[[#This Row],[Valor por item]]&lt;&gt;"",INDEX(tab_estoque[Descrição],SMALL(IF(tab_estoque[Valor em Estoque]=tab_cadastro5[[#This Row],[Valor por item]],ROW(tab_estoque[Valor em Estoque])-8),COUNTIF($D$9:D469,D469))),"")</f>
        <v/>
      </c>
      <c r="D469" s="37" t="str">
        <f>IFERROR(LARGE(tab_estoque[Valor em Estoque],tab_cadastro5[[#This Row],[Ranking]]),"")</f>
        <v/>
      </c>
      <c r="E469" s="38" t="str">
        <f>IF(tab_cadastro5[[#This Row],[Valor por item]]&lt;&gt;"",tab_cadastro5[[#This Row],[Valor por item]]/SUM(tab_cadastro5[Valor por item]),"")</f>
        <v/>
      </c>
      <c r="F469" s="28" t="str">
        <f>IF(tab_cadastro5[[#This Row],[Representatividade]]&lt;&gt;"",tab_cadastro5[[#This Row],[Representatividade]]+F468,"")</f>
        <v/>
      </c>
      <c r="G46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70" spans="2:7" ht="13.5" thickBot="1" x14ac:dyDescent="0.3">
      <c r="B470" s="17"/>
      <c r="C470" s="36" t="str" cm="1">
        <f t="array" ref="C470">IF(tab_cadastro5[[#This Row],[Valor por item]]&lt;&gt;"",INDEX(tab_estoque[Descrição],SMALL(IF(tab_estoque[Valor em Estoque]=tab_cadastro5[[#This Row],[Valor por item]],ROW(tab_estoque[Valor em Estoque])-8),COUNTIF($D$9:D470,D470))),"")</f>
        <v/>
      </c>
      <c r="D470" s="37" t="str">
        <f>IFERROR(LARGE(tab_estoque[Valor em Estoque],tab_cadastro5[[#This Row],[Ranking]]),"")</f>
        <v/>
      </c>
      <c r="E470" s="38" t="str">
        <f>IF(tab_cadastro5[[#This Row],[Valor por item]]&lt;&gt;"",tab_cadastro5[[#This Row],[Valor por item]]/SUM(tab_cadastro5[Valor por item]),"")</f>
        <v/>
      </c>
      <c r="F470" s="28" t="str">
        <f>IF(tab_cadastro5[[#This Row],[Representatividade]]&lt;&gt;"",tab_cadastro5[[#This Row],[Representatividade]]+F469,"")</f>
        <v/>
      </c>
      <c r="G47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71" spans="2:7" ht="13.5" thickBot="1" x14ac:dyDescent="0.3">
      <c r="B471" s="17"/>
      <c r="C471" s="36" t="str" cm="1">
        <f t="array" ref="C471">IF(tab_cadastro5[[#This Row],[Valor por item]]&lt;&gt;"",INDEX(tab_estoque[Descrição],SMALL(IF(tab_estoque[Valor em Estoque]=tab_cadastro5[[#This Row],[Valor por item]],ROW(tab_estoque[Valor em Estoque])-8),COUNTIF($D$9:D471,D471))),"")</f>
        <v/>
      </c>
      <c r="D471" s="37" t="str">
        <f>IFERROR(LARGE(tab_estoque[Valor em Estoque],tab_cadastro5[[#This Row],[Ranking]]),"")</f>
        <v/>
      </c>
      <c r="E471" s="38" t="str">
        <f>IF(tab_cadastro5[[#This Row],[Valor por item]]&lt;&gt;"",tab_cadastro5[[#This Row],[Valor por item]]/SUM(tab_cadastro5[Valor por item]),"")</f>
        <v/>
      </c>
      <c r="F471" s="28" t="str">
        <f>IF(tab_cadastro5[[#This Row],[Representatividade]]&lt;&gt;"",tab_cadastro5[[#This Row],[Representatividade]]+F470,"")</f>
        <v/>
      </c>
      <c r="G47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72" spans="2:7" ht="13.5" thickBot="1" x14ac:dyDescent="0.3">
      <c r="B472" s="17"/>
      <c r="C472" s="36" t="str" cm="1">
        <f t="array" ref="C472">IF(tab_cadastro5[[#This Row],[Valor por item]]&lt;&gt;"",INDEX(tab_estoque[Descrição],SMALL(IF(tab_estoque[Valor em Estoque]=tab_cadastro5[[#This Row],[Valor por item]],ROW(tab_estoque[Valor em Estoque])-8),COUNTIF($D$9:D472,D472))),"")</f>
        <v/>
      </c>
      <c r="D472" s="37" t="str">
        <f>IFERROR(LARGE(tab_estoque[Valor em Estoque],tab_cadastro5[[#This Row],[Ranking]]),"")</f>
        <v/>
      </c>
      <c r="E472" s="38" t="str">
        <f>IF(tab_cadastro5[[#This Row],[Valor por item]]&lt;&gt;"",tab_cadastro5[[#This Row],[Valor por item]]/SUM(tab_cadastro5[Valor por item]),"")</f>
        <v/>
      </c>
      <c r="F472" s="28" t="str">
        <f>IF(tab_cadastro5[[#This Row],[Representatividade]]&lt;&gt;"",tab_cadastro5[[#This Row],[Representatividade]]+F471,"")</f>
        <v/>
      </c>
      <c r="G47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73" spans="2:7" ht="13.5" thickBot="1" x14ac:dyDescent="0.3">
      <c r="B473" s="17"/>
      <c r="C473" s="36" t="str" cm="1">
        <f t="array" ref="C473">IF(tab_cadastro5[[#This Row],[Valor por item]]&lt;&gt;"",INDEX(tab_estoque[Descrição],SMALL(IF(tab_estoque[Valor em Estoque]=tab_cadastro5[[#This Row],[Valor por item]],ROW(tab_estoque[Valor em Estoque])-8),COUNTIF($D$9:D473,D473))),"")</f>
        <v/>
      </c>
      <c r="D473" s="37" t="str">
        <f>IFERROR(LARGE(tab_estoque[Valor em Estoque],tab_cadastro5[[#This Row],[Ranking]]),"")</f>
        <v/>
      </c>
      <c r="E473" s="38" t="str">
        <f>IF(tab_cadastro5[[#This Row],[Valor por item]]&lt;&gt;"",tab_cadastro5[[#This Row],[Valor por item]]/SUM(tab_cadastro5[Valor por item]),"")</f>
        <v/>
      </c>
      <c r="F473" s="28" t="str">
        <f>IF(tab_cadastro5[[#This Row],[Representatividade]]&lt;&gt;"",tab_cadastro5[[#This Row],[Representatividade]]+F472,"")</f>
        <v/>
      </c>
      <c r="G47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74" spans="2:7" ht="13.5" thickBot="1" x14ac:dyDescent="0.3">
      <c r="B474" s="17"/>
      <c r="C474" s="36" t="str" cm="1">
        <f t="array" ref="C474">IF(tab_cadastro5[[#This Row],[Valor por item]]&lt;&gt;"",INDEX(tab_estoque[Descrição],SMALL(IF(tab_estoque[Valor em Estoque]=tab_cadastro5[[#This Row],[Valor por item]],ROW(tab_estoque[Valor em Estoque])-8),COUNTIF($D$9:D474,D474))),"")</f>
        <v/>
      </c>
      <c r="D474" s="37" t="str">
        <f>IFERROR(LARGE(tab_estoque[Valor em Estoque],tab_cadastro5[[#This Row],[Ranking]]),"")</f>
        <v/>
      </c>
      <c r="E474" s="38" t="str">
        <f>IF(tab_cadastro5[[#This Row],[Valor por item]]&lt;&gt;"",tab_cadastro5[[#This Row],[Valor por item]]/SUM(tab_cadastro5[Valor por item]),"")</f>
        <v/>
      </c>
      <c r="F474" s="28" t="str">
        <f>IF(tab_cadastro5[[#This Row],[Representatividade]]&lt;&gt;"",tab_cadastro5[[#This Row],[Representatividade]]+F473,"")</f>
        <v/>
      </c>
      <c r="G47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75" spans="2:7" ht="13.5" thickBot="1" x14ac:dyDescent="0.3">
      <c r="B475" s="17"/>
      <c r="C475" s="36" t="str" cm="1">
        <f t="array" ref="C475">IF(tab_cadastro5[[#This Row],[Valor por item]]&lt;&gt;"",INDEX(tab_estoque[Descrição],SMALL(IF(tab_estoque[Valor em Estoque]=tab_cadastro5[[#This Row],[Valor por item]],ROW(tab_estoque[Valor em Estoque])-8),COUNTIF($D$9:D475,D475))),"")</f>
        <v/>
      </c>
      <c r="D475" s="37" t="str">
        <f>IFERROR(LARGE(tab_estoque[Valor em Estoque],tab_cadastro5[[#This Row],[Ranking]]),"")</f>
        <v/>
      </c>
      <c r="E475" s="38" t="str">
        <f>IF(tab_cadastro5[[#This Row],[Valor por item]]&lt;&gt;"",tab_cadastro5[[#This Row],[Valor por item]]/SUM(tab_cadastro5[Valor por item]),"")</f>
        <v/>
      </c>
      <c r="F475" s="28" t="str">
        <f>IF(tab_cadastro5[[#This Row],[Representatividade]]&lt;&gt;"",tab_cadastro5[[#This Row],[Representatividade]]+F474,"")</f>
        <v/>
      </c>
      <c r="G47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76" spans="2:7" ht="13.5" thickBot="1" x14ac:dyDescent="0.3">
      <c r="B476" s="17"/>
      <c r="C476" s="36" t="str" cm="1">
        <f t="array" ref="C476">IF(tab_cadastro5[[#This Row],[Valor por item]]&lt;&gt;"",INDEX(tab_estoque[Descrição],SMALL(IF(tab_estoque[Valor em Estoque]=tab_cadastro5[[#This Row],[Valor por item]],ROW(tab_estoque[Valor em Estoque])-8),COUNTIF($D$9:D476,D476))),"")</f>
        <v/>
      </c>
      <c r="D476" s="37" t="str">
        <f>IFERROR(LARGE(tab_estoque[Valor em Estoque],tab_cadastro5[[#This Row],[Ranking]]),"")</f>
        <v/>
      </c>
      <c r="E476" s="38" t="str">
        <f>IF(tab_cadastro5[[#This Row],[Valor por item]]&lt;&gt;"",tab_cadastro5[[#This Row],[Valor por item]]/SUM(tab_cadastro5[Valor por item]),"")</f>
        <v/>
      </c>
      <c r="F476" s="28" t="str">
        <f>IF(tab_cadastro5[[#This Row],[Representatividade]]&lt;&gt;"",tab_cadastro5[[#This Row],[Representatividade]]+F475,"")</f>
        <v/>
      </c>
      <c r="G47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77" spans="2:7" ht="13.5" thickBot="1" x14ac:dyDescent="0.3">
      <c r="B477" s="17"/>
      <c r="C477" s="36" t="str" cm="1">
        <f t="array" ref="C477">IF(tab_cadastro5[[#This Row],[Valor por item]]&lt;&gt;"",INDEX(tab_estoque[Descrição],SMALL(IF(tab_estoque[Valor em Estoque]=tab_cadastro5[[#This Row],[Valor por item]],ROW(tab_estoque[Valor em Estoque])-8),COUNTIF($D$9:D477,D477))),"")</f>
        <v/>
      </c>
      <c r="D477" s="37" t="str">
        <f>IFERROR(LARGE(tab_estoque[Valor em Estoque],tab_cadastro5[[#This Row],[Ranking]]),"")</f>
        <v/>
      </c>
      <c r="E477" s="38" t="str">
        <f>IF(tab_cadastro5[[#This Row],[Valor por item]]&lt;&gt;"",tab_cadastro5[[#This Row],[Valor por item]]/SUM(tab_cadastro5[Valor por item]),"")</f>
        <v/>
      </c>
      <c r="F477" s="28" t="str">
        <f>IF(tab_cadastro5[[#This Row],[Representatividade]]&lt;&gt;"",tab_cadastro5[[#This Row],[Representatividade]]+F476,"")</f>
        <v/>
      </c>
      <c r="G47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78" spans="2:7" ht="13.5" thickBot="1" x14ac:dyDescent="0.3">
      <c r="B478" s="17"/>
      <c r="C478" s="36" t="str" cm="1">
        <f t="array" ref="C478">IF(tab_cadastro5[[#This Row],[Valor por item]]&lt;&gt;"",INDEX(tab_estoque[Descrição],SMALL(IF(tab_estoque[Valor em Estoque]=tab_cadastro5[[#This Row],[Valor por item]],ROW(tab_estoque[Valor em Estoque])-8),COUNTIF($D$9:D478,D478))),"")</f>
        <v/>
      </c>
      <c r="D478" s="37" t="str">
        <f>IFERROR(LARGE(tab_estoque[Valor em Estoque],tab_cadastro5[[#This Row],[Ranking]]),"")</f>
        <v/>
      </c>
      <c r="E478" s="38" t="str">
        <f>IF(tab_cadastro5[[#This Row],[Valor por item]]&lt;&gt;"",tab_cadastro5[[#This Row],[Valor por item]]/SUM(tab_cadastro5[Valor por item]),"")</f>
        <v/>
      </c>
      <c r="F478" s="28" t="str">
        <f>IF(tab_cadastro5[[#This Row],[Representatividade]]&lt;&gt;"",tab_cadastro5[[#This Row],[Representatividade]]+F477,"")</f>
        <v/>
      </c>
      <c r="G47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79" spans="2:7" ht="13.5" thickBot="1" x14ac:dyDescent="0.3">
      <c r="B479" s="17"/>
      <c r="C479" s="36" t="str" cm="1">
        <f t="array" ref="C479">IF(tab_cadastro5[[#This Row],[Valor por item]]&lt;&gt;"",INDEX(tab_estoque[Descrição],SMALL(IF(tab_estoque[Valor em Estoque]=tab_cadastro5[[#This Row],[Valor por item]],ROW(tab_estoque[Valor em Estoque])-8),COUNTIF($D$9:D479,D479))),"")</f>
        <v/>
      </c>
      <c r="D479" s="37" t="str">
        <f>IFERROR(LARGE(tab_estoque[Valor em Estoque],tab_cadastro5[[#This Row],[Ranking]]),"")</f>
        <v/>
      </c>
      <c r="E479" s="38" t="str">
        <f>IF(tab_cadastro5[[#This Row],[Valor por item]]&lt;&gt;"",tab_cadastro5[[#This Row],[Valor por item]]/SUM(tab_cadastro5[Valor por item]),"")</f>
        <v/>
      </c>
      <c r="F479" s="28" t="str">
        <f>IF(tab_cadastro5[[#This Row],[Representatividade]]&lt;&gt;"",tab_cadastro5[[#This Row],[Representatividade]]+F478,"")</f>
        <v/>
      </c>
      <c r="G47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80" spans="2:7" ht="13.5" thickBot="1" x14ac:dyDescent="0.3">
      <c r="B480" s="17"/>
      <c r="C480" s="36" t="str" cm="1">
        <f t="array" ref="C480">IF(tab_cadastro5[[#This Row],[Valor por item]]&lt;&gt;"",INDEX(tab_estoque[Descrição],SMALL(IF(tab_estoque[Valor em Estoque]=tab_cadastro5[[#This Row],[Valor por item]],ROW(tab_estoque[Valor em Estoque])-8),COUNTIF($D$9:D480,D480))),"")</f>
        <v/>
      </c>
      <c r="D480" s="37" t="str">
        <f>IFERROR(LARGE(tab_estoque[Valor em Estoque],tab_cadastro5[[#This Row],[Ranking]]),"")</f>
        <v/>
      </c>
      <c r="E480" s="38" t="str">
        <f>IF(tab_cadastro5[[#This Row],[Valor por item]]&lt;&gt;"",tab_cadastro5[[#This Row],[Valor por item]]/SUM(tab_cadastro5[Valor por item]),"")</f>
        <v/>
      </c>
      <c r="F480" s="28" t="str">
        <f>IF(tab_cadastro5[[#This Row],[Representatividade]]&lt;&gt;"",tab_cadastro5[[#This Row],[Representatividade]]+F479,"")</f>
        <v/>
      </c>
      <c r="G48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81" spans="2:7" ht="13.5" thickBot="1" x14ac:dyDescent="0.3">
      <c r="B481" s="17"/>
      <c r="C481" s="36" t="str" cm="1">
        <f t="array" ref="C481">IF(tab_cadastro5[[#This Row],[Valor por item]]&lt;&gt;"",INDEX(tab_estoque[Descrição],SMALL(IF(tab_estoque[Valor em Estoque]=tab_cadastro5[[#This Row],[Valor por item]],ROW(tab_estoque[Valor em Estoque])-8),COUNTIF($D$9:D481,D481))),"")</f>
        <v/>
      </c>
      <c r="D481" s="37" t="str">
        <f>IFERROR(LARGE(tab_estoque[Valor em Estoque],tab_cadastro5[[#This Row],[Ranking]]),"")</f>
        <v/>
      </c>
      <c r="E481" s="38" t="str">
        <f>IF(tab_cadastro5[[#This Row],[Valor por item]]&lt;&gt;"",tab_cadastro5[[#This Row],[Valor por item]]/SUM(tab_cadastro5[Valor por item]),"")</f>
        <v/>
      </c>
      <c r="F481" s="28" t="str">
        <f>IF(tab_cadastro5[[#This Row],[Representatividade]]&lt;&gt;"",tab_cadastro5[[#This Row],[Representatividade]]+F480,"")</f>
        <v/>
      </c>
      <c r="G48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82" spans="2:7" ht="13.5" thickBot="1" x14ac:dyDescent="0.3">
      <c r="B482" s="17"/>
      <c r="C482" s="36" t="str" cm="1">
        <f t="array" ref="C482">IF(tab_cadastro5[[#This Row],[Valor por item]]&lt;&gt;"",INDEX(tab_estoque[Descrição],SMALL(IF(tab_estoque[Valor em Estoque]=tab_cadastro5[[#This Row],[Valor por item]],ROW(tab_estoque[Valor em Estoque])-8),COUNTIF($D$9:D482,D482))),"")</f>
        <v/>
      </c>
      <c r="D482" s="37" t="str">
        <f>IFERROR(LARGE(tab_estoque[Valor em Estoque],tab_cadastro5[[#This Row],[Ranking]]),"")</f>
        <v/>
      </c>
      <c r="E482" s="38" t="str">
        <f>IF(tab_cadastro5[[#This Row],[Valor por item]]&lt;&gt;"",tab_cadastro5[[#This Row],[Valor por item]]/SUM(tab_cadastro5[Valor por item]),"")</f>
        <v/>
      </c>
      <c r="F482" s="28" t="str">
        <f>IF(tab_cadastro5[[#This Row],[Representatividade]]&lt;&gt;"",tab_cadastro5[[#This Row],[Representatividade]]+F481,"")</f>
        <v/>
      </c>
      <c r="G48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83" spans="2:7" ht="13.5" thickBot="1" x14ac:dyDescent="0.3">
      <c r="B483" s="17"/>
      <c r="C483" s="36" t="str" cm="1">
        <f t="array" ref="C483">IF(tab_cadastro5[[#This Row],[Valor por item]]&lt;&gt;"",INDEX(tab_estoque[Descrição],SMALL(IF(tab_estoque[Valor em Estoque]=tab_cadastro5[[#This Row],[Valor por item]],ROW(tab_estoque[Valor em Estoque])-8),COUNTIF($D$9:D483,D483))),"")</f>
        <v/>
      </c>
      <c r="D483" s="37" t="str">
        <f>IFERROR(LARGE(tab_estoque[Valor em Estoque],tab_cadastro5[[#This Row],[Ranking]]),"")</f>
        <v/>
      </c>
      <c r="E483" s="38" t="str">
        <f>IF(tab_cadastro5[[#This Row],[Valor por item]]&lt;&gt;"",tab_cadastro5[[#This Row],[Valor por item]]/SUM(tab_cadastro5[Valor por item]),"")</f>
        <v/>
      </c>
      <c r="F483" s="28" t="str">
        <f>IF(tab_cadastro5[[#This Row],[Representatividade]]&lt;&gt;"",tab_cadastro5[[#This Row],[Representatividade]]+F482,"")</f>
        <v/>
      </c>
      <c r="G48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84" spans="2:7" ht="13.5" thickBot="1" x14ac:dyDescent="0.3">
      <c r="B484" s="17"/>
      <c r="C484" s="36" t="str" cm="1">
        <f t="array" ref="C484">IF(tab_cadastro5[[#This Row],[Valor por item]]&lt;&gt;"",INDEX(tab_estoque[Descrição],SMALL(IF(tab_estoque[Valor em Estoque]=tab_cadastro5[[#This Row],[Valor por item]],ROW(tab_estoque[Valor em Estoque])-8),COUNTIF($D$9:D484,D484))),"")</f>
        <v/>
      </c>
      <c r="D484" s="37" t="str">
        <f>IFERROR(LARGE(tab_estoque[Valor em Estoque],tab_cadastro5[[#This Row],[Ranking]]),"")</f>
        <v/>
      </c>
      <c r="E484" s="38" t="str">
        <f>IF(tab_cadastro5[[#This Row],[Valor por item]]&lt;&gt;"",tab_cadastro5[[#This Row],[Valor por item]]/SUM(tab_cadastro5[Valor por item]),"")</f>
        <v/>
      </c>
      <c r="F484" s="28" t="str">
        <f>IF(tab_cadastro5[[#This Row],[Representatividade]]&lt;&gt;"",tab_cadastro5[[#This Row],[Representatividade]]+F483,"")</f>
        <v/>
      </c>
      <c r="G48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85" spans="2:7" ht="13.5" thickBot="1" x14ac:dyDescent="0.3">
      <c r="B485" s="17"/>
      <c r="C485" s="36" t="str" cm="1">
        <f t="array" ref="C485">IF(tab_cadastro5[[#This Row],[Valor por item]]&lt;&gt;"",INDEX(tab_estoque[Descrição],SMALL(IF(tab_estoque[Valor em Estoque]=tab_cadastro5[[#This Row],[Valor por item]],ROW(tab_estoque[Valor em Estoque])-8),COUNTIF($D$9:D485,D485))),"")</f>
        <v/>
      </c>
      <c r="D485" s="37" t="str">
        <f>IFERROR(LARGE(tab_estoque[Valor em Estoque],tab_cadastro5[[#This Row],[Ranking]]),"")</f>
        <v/>
      </c>
      <c r="E485" s="38" t="str">
        <f>IF(tab_cadastro5[[#This Row],[Valor por item]]&lt;&gt;"",tab_cadastro5[[#This Row],[Valor por item]]/SUM(tab_cadastro5[Valor por item]),"")</f>
        <v/>
      </c>
      <c r="F485" s="28" t="str">
        <f>IF(tab_cadastro5[[#This Row],[Representatividade]]&lt;&gt;"",tab_cadastro5[[#This Row],[Representatividade]]+F484,"")</f>
        <v/>
      </c>
      <c r="G48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86" spans="2:7" ht="13.5" thickBot="1" x14ac:dyDescent="0.3">
      <c r="B486" s="17"/>
      <c r="C486" s="36" t="str" cm="1">
        <f t="array" ref="C486">IF(tab_cadastro5[[#This Row],[Valor por item]]&lt;&gt;"",INDEX(tab_estoque[Descrição],SMALL(IF(tab_estoque[Valor em Estoque]=tab_cadastro5[[#This Row],[Valor por item]],ROW(tab_estoque[Valor em Estoque])-8),COUNTIF($D$9:D486,D486))),"")</f>
        <v/>
      </c>
      <c r="D486" s="37" t="str">
        <f>IFERROR(LARGE(tab_estoque[Valor em Estoque],tab_cadastro5[[#This Row],[Ranking]]),"")</f>
        <v/>
      </c>
      <c r="E486" s="38" t="str">
        <f>IF(tab_cadastro5[[#This Row],[Valor por item]]&lt;&gt;"",tab_cadastro5[[#This Row],[Valor por item]]/SUM(tab_cadastro5[Valor por item]),"")</f>
        <v/>
      </c>
      <c r="F486" s="28" t="str">
        <f>IF(tab_cadastro5[[#This Row],[Representatividade]]&lt;&gt;"",tab_cadastro5[[#This Row],[Representatividade]]+F485,"")</f>
        <v/>
      </c>
      <c r="G48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87" spans="2:7" ht="13.5" thickBot="1" x14ac:dyDescent="0.3">
      <c r="B487" s="17"/>
      <c r="C487" s="36" t="str" cm="1">
        <f t="array" ref="C487">IF(tab_cadastro5[[#This Row],[Valor por item]]&lt;&gt;"",INDEX(tab_estoque[Descrição],SMALL(IF(tab_estoque[Valor em Estoque]=tab_cadastro5[[#This Row],[Valor por item]],ROW(tab_estoque[Valor em Estoque])-8),COUNTIF($D$9:D487,D487))),"")</f>
        <v/>
      </c>
      <c r="D487" s="37" t="str">
        <f>IFERROR(LARGE(tab_estoque[Valor em Estoque],tab_cadastro5[[#This Row],[Ranking]]),"")</f>
        <v/>
      </c>
      <c r="E487" s="38" t="str">
        <f>IF(tab_cadastro5[[#This Row],[Valor por item]]&lt;&gt;"",tab_cadastro5[[#This Row],[Valor por item]]/SUM(tab_cadastro5[Valor por item]),"")</f>
        <v/>
      </c>
      <c r="F487" s="28" t="str">
        <f>IF(tab_cadastro5[[#This Row],[Representatividade]]&lt;&gt;"",tab_cadastro5[[#This Row],[Representatividade]]+F486,"")</f>
        <v/>
      </c>
      <c r="G48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88" spans="2:7" ht="13.5" thickBot="1" x14ac:dyDescent="0.3">
      <c r="B488" s="17"/>
      <c r="C488" s="36" t="str" cm="1">
        <f t="array" ref="C488">IF(tab_cadastro5[[#This Row],[Valor por item]]&lt;&gt;"",INDEX(tab_estoque[Descrição],SMALL(IF(tab_estoque[Valor em Estoque]=tab_cadastro5[[#This Row],[Valor por item]],ROW(tab_estoque[Valor em Estoque])-8),COUNTIF($D$9:D488,D488))),"")</f>
        <v/>
      </c>
      <c r="D488" s="37" t="str">
        <f>IFERROR(LARGE(tab_estoque[Valor em Estoque],tab_cadastro5[[#This Row],[Ranking]]),"")</f>
        <v/>
      </c>
      <c r="E488" s="38" t="str">
        <f>IF(tab_cadastro5[[#This Row],[Valor por item]]&lt;&gt;"",tab_cadastro5[[#This Row],[Valor por item]]/SUM(tab_cadastro5[Valor por item]),"")</f>
        <v/>
      </c>
      <c r="F488" s="28" t="str">
        <f>IF(tab_cadastro5[[#This Row],[Representatividade]]&lt;&gt;"",tab_cadastro5[[#This Row],[Representatividade]]+F487,"")</f>
        <v/>
      </c>
      <c r="G48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89" spans="2:7" ht="13.5" thickBot="1" x14ac:dyDescent="0.3">
      <c r="B489" s="17"/>
      <c r="C489" s="36" t="str" cm="1">
        <f t="array" ref="C489">IF(tab_cadastro5[[#This Row],[Valor por item]]&lt;&gt;"",INDEX(tab_estoque[Descrição],SMALL(IF(tab_estoque[Valor em Estoque]=tab_cadastro5[[#This Row],[Valor por item]],ROW(tab_estoque[Valor em Estoque])-8),COUNTIF($D$9:D489,D489))),"")</f>
        <v/>
      </c>
      <c r="D489" s="37" t="str">
        <f>IFERROR(LARGE(tab_estoque[Valor em Estoque],tab_cadastro5[[#This Row],[Ranking]]),"")</f>
        <v/>
      </c>
      <c r="E489" s="38" t="str">
        <f>IF(tab_cadastro5[[#This Row],[Valor por item]]&lt;&gt;"",tab_cadastro5[[#This Row],[Valor por item]]/SUM(tab_cadastro5[Valor por item]),"")</f>
        <v/>
      </c>
      <c r="F489" s="28" t="str">
        <f>IF(tab_cadastro5[[#This Row],[Representatividade]]&lt;&gt;"",tab_cadastro5[[#This Row],[Representatividade]]+F488,"")</f>
        <v/>
      </c>
      <c r="G48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90" spans="2:7" ht="13.5" thickBot="1" x14ac:dyDescent="0.3">
      <c r="B490" s="17"/>
      <c r="C490" s="36" t="str" cm="1">
        <f t="array" ref="C490">IF(tab_cadastro5[[#This Row],[Valor por item]]&lt;&gt;"",INDEX(tab_estoque[Descrição],SMALL(IF(tab_estoque[Valor em Estoque]=tab_cadastro5[[#This Row],[Valor por item]],ROW(tab_estoque[Valor em Estoque])-8),COUNTIF($D$9:D490,D490))),"")</f>
        <v/>
      </c>
      <c r="D490" s="37" t="str">
        <f>IFERROR(LARGE(tab_estoque[Valor em Estoque],tab_cadastro5[[#This Row],[Ranking]]),"")</f>
        <v/>
      </c>
      <c r="E490" s="38" t="str">
        <f>IF(tab_cadastro5[[#This Row],[Valor por item]]&lt;&gt;"",tab_cadastro5[[#This Row],[Valor por item]]/SUM(tab_cadastro5[Valor por item]),"")</f>
        <v/>
      </c>
      <c r="F490" s="28" t="str">
        <f>IF(tab_cadastro5[[#This Row],[Representatividade]]&lt;&gt;"",tab_cadastro5[[#This Row],[Representatividade]]+F489,"")</f>
        <v/>
      </c>
      <c r="G49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91" spans="2:7" ht="13.5" thickBot="1" x14ac:dyDescent="0.3">
      <c r="B491" s="17"/>
      <c r="C491" s="36" t="str" cm="1">
        <f t="array" ref="C491">IF(tab_cadastro5[[#This Row],[Valor por item]]&lt;&gt;"",INDEX(tab_estoque[Descrição],SMALL(IF(tab_estoque[Valor em Estoque]=tab_cadastro5[[#This Row],[Valor por item]],ROW(tab_estoque[Valor em Estoque])-8),COUNTIF($D$9:D491,D491))),"")</f>
        <v/>
      </c>
      <c r="D491" s="37" t="str">
        <f>IFERROR(LARGE(tab_estoque[Valor em Estoque],tab_cadastro5[[#This Row],[Ranking]]),"")</f>
        <v/>
      </c>
      <c r="E491" s="38" t="str">
        <f>IF(tab_cadastro5[[#This Row],[Valor por item]]&lt;&gt;"",tab_cadastro5[[#This Row],[Valor por item]]/SUM(tab_cadastro5[Valor por item]),"")</f>
        <v/>
      </c>
      <c r="F491" s="28" t="str">
        <f>IF(tab_cadastro5[[#This Row],[Representatividade]]&lt;&gt;"",tab_cadastro5[[#This Row],[Representatividade]]+F490,"")</f>
        <v/>
      </c>
      <c r="G49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92" spans="2:7" ht="13.5" thickBot="1" x14ac:dyDescent="0.3">
      <c r="B492" s="17"/>
      <c r="C492" s="36" t="str" cm="1">
        <f t="array" ref="C492">IF(tab_cadastro5[[#This Row],[Valor por item]]&lt;&gt;"",INDEX(tab_estoque[Descrição],SMALL(IF(tab_estoque[Valor em Estoque]=tab_cadastro5[[#This Row],[Valor por item]],ROW(tab_estoque[Valor em Estoque])-8),COUNTIF($D$9:D492,D492))),"")</f>
        <v/>
      </c>
      <c r="D492" s="37" t="str">
        <f>IFERROR(LARGE(tab_estoque[Valor em Estoque],tab_cadastro5[[#This Row],[Ranking]]),"")</f>
        <v/>
      </c>
      <c r="E492" s="38" t="str">
        <f>IF(tab_cadastro5[[#This Row],[Valor por item]]&lt;&gt;"",tab_cadastro5[[#This Row],[Valor por item]]/SUM(tab_cadastro5[Valor por item]),"")</f>
        <v/>
      </c>
      <c r="F492" s="28" t="str">
        <f>IF(tab_cadastro5[[#This Row],[Representatividade]]&lt;&gt;"",tab_cadastro5[[#This Row],[Representatividade]]+F491,"")</f>
        <v/>
      </c>
      <c r="G49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93" spans="2:7" ht="13.5" thickBot="1" x14ac:dyDescent="0.3">
      <c r="B493" s="17"/>
      <c r="C493" s="36" t="str" cm="1">
        <f t="array" ref="C493">IF(tab_cadastro5[[#This Row],[Valor por item]]&lt;&gt;"",INDEX(tab_estoque[Descrição],SMALL(IF(tab_estoque[Valor em Estoque]=tab_cadastro5[[#This Row],[Valor por item]],ROW(tab_estoque[Valor em Estoque])-8),COUNTIF($D$9:D493,D493))),"")</f>
        <v/>
      </c>
      <c r="D493" s="37" t="str">
        <f>IFERROR(LARGE(tab_estoque[Valor em Estoque],tab_cadastro5[[#This Row],[Ranking]]),"")</f>
        <v/>
      </c>
      <c r="E493" s="38" t="str">
        <f>IF(tab_cadastro5[[#This Row],[Valor por item]]&lt;&gt;"",tab_cadastro5[[#This Row],[Valor por item]]/SUM(tab_cadastro5[Valor por item]),"")</f>
        <v/>
      </c>
      <c r="F493" s="28" t="str">
        <f>IF(tab_cadastro5[[#This Row],[Representatividade]]&lt;&gt;"",tab_cadastro5[[#This Row],[Representatividade]]+F492,"")</f>
        <v/>
      </c>
      <c r="G49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94" spans="2:7" ht="13.5" thickBot="1" x14ac:dyDescent="0.3">
      <c r="B494" s="17"/>
      <c r="C494" s="36" t="str" cm="1">
        <f t="array" ref="C494">IF(tab_cadastro5[[#This Row],[Valor por item]]&lt;&gt;"",INDEX(tab_estoque[Descrição],SMALL(IF(tab_estoque[Valor em Estoque]=tab_cadastro5[[#This Row],[Valor por item]],ROW(tab_estoque[Valor em Estoque])-8),COUNTIF($D$9:D494,D494))),"")</f>
        <v/>
      </c>
      <c r="D494" s="37" t="str">
        <f>IFERROR(LARGE(tab_estoque[Valor em Estoque],tab_cadastro5[[#This Row],[Ranking]]),"")</f>
        <v/>
      </c>
      <c r="E494" s="38" t="str">
        <f>IF(tab_cadastro5[[#This Row],[Valor por item]]&lt;&gt;"",tab_cadastro5[[#This Row],[Valor por item]]/SUM(tab_cadastro5[Valor por item]),"")</f>
        <v/>
      </c>
      <c r="F494" s="28" t="str">
        <f>IF(tab_cadastro5[[#This Row],[Representatividade]]&lt;&gt;"",tab_cadastro5[[#This Row],[Representatividade]]+F493,"")</f>
        <v/>
      </c>
      <c r="G49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95" spans="2:7" ht="13.5" thickBot="1" x14ac:dyDescent="0.3">
      <c r="B495" s="17"/>
      <c r="C495" s="36" t="str" cm="1">
        <f t="array" ref="C495">IF(tab_cadastro5[[#This Row],[Valor por item]]&lt;&gt;"",INDEX(tab_estoque[Descrição],SMALL(IF(tab_estoque[Valor em Estoque]=tab_cadastro5[[#This Row],[Valor por item]],ROW(tab_estoque[Valor em Estoque])-8),COUNTIF($D$9:D495,D495))),"")</f>
        <v/>
      </c>
      <c r="D495" s="37" t="str">
        <f>IFERROR(LARGE(tab_estoque[Valor em Estoque],tab_cadastro5[[#This Row],[Ranking]]),"")</f>
        <v/>
      </c>
      <c r="E495" s="38" t="str">
        <f>IF(tab_cadastro5[[#This Row],[Valor por item]]&lt;&gt;"",tab_cadastro5[[#This Row],[Valor por item]]/SUM(tab_cadastro5[Valor por item]),"")</f>
        <v/>
      </c>
      <c r="F495" s="28" t="str">
        <f>IF(tab_cadastro5[[#This Row],[Representatividade]]&lt;&gt;"",tab_cadastro5[[#This Row],[Representatividade]]+F494,"")</f>
        <v/>
      </c>
      <c r="G49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96" spans="2:7" ht="13.5" thickBot="1" x14ac:dyDescent="0.3">
      <c r="B496" s="17"/>
      <c r="C496" s="36" t="str" cm="1">
        <f t="array" ref="C496">IF(tab_cadastro5[[#This Row],[Valor por item]]&lt;&gt;"",INDEX(tab_estoque[Descrição],SMALL(IF(tab_estoque[Valor em Estoque]=tab_cadastro5[[#This Row],[Valor por item]],ROW(tab_estoque[Valor em Estoque])-8),COUNTIF($D$9:D496,D496))),"")</f>
        <v/>
      </c>
      <c r="D496" s="37" t="str">
        <f>IFERROR(LARGE(tab_estoque[Valor em Estoque],tab_cadastro5[[#This Row],[Ranking]]),"")</f>
        <v/>
      </c>
      <c r="E496" s="38" t="str">
        <f>IF(tab_cadastro5[[#This Row],[Valor por item]]&lt;&gt;"",tab_cadastro5[[#This Row],[Valor por item]]/SUM(tab_cadastro5[Valor por item]),"")</f>
        <v/>
      </c>
      <c r="F496" s="28" t="str">
        <f>IF(tab_cadastro5[[#This Row],[Representatividade]]&lt;&gt;"",tab_cadastro5[[#This Row],[Representatividade]]+F495,"")</f>
        <v/>
      </c>
      <c r="G49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97" spans="2:7" ht="13.5" thickBot="1" x14ac:dyDescent="0.3">
      <c r="B497" s="17"/>
      <c r="C497" s="36" t="str" cm="1">
        <f t="array" ref="C497">IF(tab_cadastro5[[#This Row],[Valor por item]]&lt;&gt;"",INDEX(tab_estoque[Descrição],SMALL(IF(tab_estoque[Valor em Estoque]=tab_cadastro5[[#This Row],[Valor por item]],ROW(tab_estoque[Valor em Estoque])-8),COUNTIF($D$9:D497,D497))),"")</f>
        <v/>
      </c>
      <c r="D497" s="37" t="str">
        <f>IFERROR(LARGE(tab_estoque[Valor em Estoque],tab_cadastro5[[#This Row],[Ranking]]),"")</f>
        <v/>
      </c>
      <c r="E497" s="38" t="str">
        <f>IF(tab_cadastro5[[#This Row],[Valor por item]]&lt;&gt;"",tab_cadastro5[[#This Row],[Valor por item]]/SUM(tab_cadastro5[Valor por item]),"")</f>
        <v/>
      </c>
      <c r="F497" s="28" t="str">
        <f>IF(tab_cadastro5[[#This Row],[Representatividade]]&lt;&gt;"",tab_cadastro5[[#This Row],[Representatividade]]+F496,"")</f>
        <v/>
      </c>
      <c r="G49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98" spans="2:7" ht="13.5" thickBot="1" x14ac:dyDescent="0.3">
      <c r="B498" s="17"/>
      <c r="C498" s="36" t="str" cm="1">
        <f t="array" ref="C498">IF(tab_cadastro5[[#This Row],[Valor por item]]&lt;&gt;"",INDEX(tab_estoque[Descrição],SMALL(IF(tab_estoque[Valor em Estoque]=tab_cadastro5[[#This Row],[Valor por item]],ROW(tab_estoque[Valor em Estoque])-8),COUNTIF($D$9:D498,D498))),"")</f>
        <v/>
      </c>
      <c r="D498" s="37" t="str">
        <f>IFERROR(LARGE(tab_estoque[Valor em Estoque],tab_cadastro5[[#This Row],[Ranking]]),"")</f>
        <v/>
      </c>
      <c r="E498" s="38" t="str">
        <f>IF(tab_cadastro5[[#This Row],[Valor por item]]&lt;&gt;"",tab_cadastro5[[#This Row],[Valor por item]]/SUM(tab_cadastro5[Valor por item]),"")</f>
        <v/>
      </c>
      <c r="F498" s="28" t="str">
        <f>IF(tab_cadastro5[[#This Row],[Representatividade]]&lt;&gt;"",tab_cadastro5[[#This Row],[Representatividade]]+F497,"")</f>
        <v/>
      </c>
      <c r="G49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499" spans="2:7" ht="13.5" thickBot="1" x14ac:dyDescent="0.3">
      <c r="B499" s="17"/>
      <c r="C499" s="36" t="str" cm="1">
        <f t="array" ref="C499">IF(tab_cadastro5[[#This Row],[Valor por item]]&lt;&gt;"",INDEX(tab_estoque[Descrição],SMALL(IF(tab_estoque[Valor em Estoque]=tab_cadastro5[[#This Row],[Valor por item]],ROW(tab_estoque[Valor em Estoque])-8),COUNTIF($D$9:D499,D499))),"")</f>
        <v/>
      </c>
      <c r="D499" s="37" t="str">
        <f>IFERROR(LARGE(tab_estoque[Valor em Estoque],tab_cadastro5[[#This Row],[Ranking]]),"")</f>
        <v/>
      </c>
      <c r="E499" s="38" t="str">
        <f>IF(tab_cadastro5[[#This Row],[Valor por item]]&lt;&gt;"",tab_cadastro5[[#This Row],[Valor por item]]/SUM(tab_cadastro5[Valor por item]),"")</f>
        <v/>
      </c>
      <c r="F499" s="28" t="str">
        <f>IF(tab_cadastro5[[#This Row],[Representatividade]]&lt;&gt;"",tab_cadastro5[[#This Row],[Representatividade]]+F498,"")</f>
        <v/>
      </c>
      <c r="G49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00" spans="2:7" ht="13.5" thickBot="1" x14ac:dyDescent="0.3">
      <c r="B500" s="17"/>
      <c r="C500" s="36" t="str" cm="1">
        <f t="array" ref="C500">IF(tab_cadastro5[[#This Row],[Valor por item]]&lt;&gt;"",INDEX(tab_estoque[Descrição],SMALL(IF(tab_estoque[Valor em Estoque]=tab_cadastro5[[#This Row],[Valor por item]],ROW(tab_estoque[Valor em Estoque])-8),COUNTIF($D$9:D500,D500))),"")</f>
        <v/>
      </c>
      <c r="D500" s="37" t="str">
        <f>IFERROR(LARGE(tab_estoque[Valor em Estoque],tab_cadastro5[[#This Row],[Ranking]]),"")</f>
        <v/>
      </c>
      <c r="E500" s="38" t="str">
        <f>IF(tab_cadastro5[[#This Row],[Valor por item]]&lt;&gt;"",tab_cadastro5[[#This Row],[Valor por item]]/SUM(tab_cadastro5[Valor por item]),"")</f>
        <v/>
      </c>
      <c r="F500" s="28" t="str">
        <f>IF(tab_cadastro5[[#This Row],[Representatividade]]&lt;&gt;"",tab_cadastro5[[#This Row],[Representatividade]]+F499,"")</f>
        <v/>
      </c>
      <c r="G50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01" spans="2:7" ht="13.5" thickBot="1" x14ac:dyDescent="0.3">
      <c r="B501" s="17"/>
      <c r="C501" s="36" t="str" cm="1">
        <f t="array" ref="C501">IF(tab_cadastro5[[#This Row],[Valor por item]]&lt;&gt;"",INDEX(tab_estoque[Descrição],SMALL(IF(tab_estoque[Valor em Estoque]=tab_cadastro5[[#This Row],[Valor por item]],ROW(tab_estoque[Valor em Estoque])-8),COUNTIF($D$9:D501,D501))),"")</f>
        <v/>
      </c>
      <c r="D501" s="37" t="str">
        <f>IFERROR(LARGE(tab_estoque[Valor em Estoque],tab_cadastro5[[#This Row],[Ranking]]),"")</f>
        <v/>
      </c>
      <c r="E501" s="38" t="str">
        <f>IF(tab_cadastro5[[#This Row],[Valor por item]]&lt;&gt;"",tab_cadastro5[[#This Row],[Valor por item]]/SUM(tab_cadastro5[Valor por item]),"")</f>
        <v/>
      </c>
      <c r="F501" s="28" t="str">
        <f>IF(tab_cadastro5[[#This Row],[Representatividade]]&lt;&gt;"",tab_cadastro5[[#This Row],[Representatividade]]+F500,"")</f>
        <v/>
      </c>
      <c r="G50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02" spans="2:7" ht="13.5" thickBot="1" x14ac:dyDescent="0.3">
      <c r="B502" s="17"/>
      <c r="C502" s="36" t="str" cm="1">
        <f t="array" ref="C502">IF(tab_cadastro5[[#This Row],[Valor por item]]&lt;&gt;"",INDEX(tab_estoque[Descrição],SMALL(IF(tab_estoque[Valor em Estoque]=tab_cadastro5[[#This Row],[Valor por item]],ROW(tab_estoque[Valor em Estoque])-8),COUNTIF($D$9:D502,D502))),"")</f>
        <v/>
      </c>
      <c r="D502" s="37" t="str">
        <f>IFERROR(LARGE(tab_estoque[Valor em Estoque],tab_cadastro5[[#This Row],[Ranking]]),"")</f>
        <v/>
      </c>
      <c r="E502" s="38" t="str">
        <f>IF(tab_cadastro5[[#This Row],[Valor por item]]&lt;&gt;"",tab_cadastro5[[#This Row],[Valor por item]]/SUM(tab_cadastro5[Valor por item]),"")</f>
        <v/>
      </c>
      <c r="F502" s="28" t="str">
        <f>IF(tab_cadastro5[[#This Row],[Representatividade]]&lt;&gt;"",tab_cadastro5[[#This Row],[Representatividade]]+F501,"")</f>
        <v/>
      </c>
      <c r="G50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03" spans="2:7" ht="13.5" thickBot="1" x14ac:dyDescent="0.3">
      <c r="B503" s="17"/>
      <c r="C503" s="36" t="str" cm="1">
        <f t="array" ref="C503">IF(tab_cadastro5[[#This Row],[Valor por item]]&lt;&gt;"",INDEX(tab_estoque[Descrição],SMALL(IF(tab_estoque[Valor em Estoque]=tab_cadastro5[[#This Row],[Valor por item]],ROW(tab_estoque[Valor em Estoque])-8),COUNTIF($D$9:D503,D503))),"")</f>
        <v/>
      </c>
      <c r="D503" s="37" t="str">
        <f>IFERROR(LARGE(tab_estoque[Valor em Estoque],tab_cadastro5[[#This Row],[Ranking]]),"")</f>
        <v/>
      </c>
      <c r="E503" s="38" t="str">
        <f>IF(tab_cadastro5[[#This Row],[Valor por item]]&lt;&gt;"",tab_cadastro5[[#This Row],[Valor por item]]/SUM(tab_cadastro5[Valor por item]),"")</f>
        <v/>
      </c>
      <c r="F503" s="28" t="str">
        <f>IF(tab_cadastro5[[#This Row],[Representatividade]]&lt;&gt;"",tab_cadastro5[[#This Row],[Representatividade]]+F502,"")</f>
        <v/>
      </c>
      <c r="G50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04" spans="2:7" ht="13.5" thickBot="1" x14ac:dyDescent="0.3">
      <c r="B504" s="17"/>
      <c r="C504" s="36" t="str" cm="1">
        <f t="array" ref="C504">IF(tab_cadastro5[[#This Row],[Valor por item]]&lt;&gt;"",INDEX(tab_estoque[Descrição],SMALL(IF(tab_estoque[Valor em Estoque]=tab_cadastro5[[#This Row],[Valor por item]],ROW(tab_estoque[Valor em Estoque])-8),COUNTIF($D$9:D504,D504))),"")</f>
        <v/>
      </c>
      <c r="D504" s="37" t="str">
        <f>IFERROR(LARGE(tab_estoque[Valor em Estoque],tab_cadastro5[[#This Row],[Ranking]]),"")</f>
        <v/>
      </c>
      <c r="E504" s="38" t="str">
        <f>IF(tab_cadastro5[[#This Row],[Valor por item]]&lt;&gt;"",tab_cadastro5[[#This Row],[Valor por item]]/SUM(tab_cadastro5[Valor por item]),"")</f>
        <v/>
      </c>
      <c r="F504" s="28" t="str">
        <f>IF(tab_cadastro5[[#This Row],[Representatividade]]&lt;&gt;"",tab_cadastro5[[#This Row],[Representatividade]]+F503,"")</f>
        <v/>
      </c>
      <c r="G50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05" spans="2:7" ht="13.5" thickBot="1" x14ac:dyDescent="0.3">
      <c r="B505" s="17"/>
      <c r="C505" s="36" t="str" cm="1">
        <f t="array" ref="C505">IF(tab_cadastro5[[#This Row],[Valor por item]]&lt;&gt;"",INDEX(tab_estoque[Descrição],SMALL(IF(tab_estoque[Valor em Estoque]=tab_cadastro5[[#This Row],[Valor por item]],ROW(tab_estoque[Valor em Estoque])-8),COUNTIF($D$9:D505,D505))),"")</f>
        <v/>
      </c>
      <c r="D505" s="37" t="str">
        <f>IFERROR(LARGE(tab_estoque[Valor em Estoque],tab_cadastro5[[#This Row],[Ranking]]),"")</f>
        <v/>
      </c>
      <c r="E505" s="38" t="str">
        <f>IF(tab_cadastro5[[#This Row],[Valor por item]]&lt;&gt;"",tab_cadastro5[[#This Row],[Valor por item]]/SUM(tab_cadastro5[Valor por item]),"")</f>
        <v/>
      </c>
      <c r="F505" s="28" t="str">
        <f>IF(tab_cadastro5[[#This Row],[Representatividade]]&lt;&gt;"",tab_cadastro5[[#This Row],[Representatividade]]+F504,"")</f>
        <v/>
      </c>
      <c r="G50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06" spans="2:7" ht="13.5" thickBot="1" x14ac:dyDescent="0.3">
      <c r="B506" s="17"/>
      <c r="C506" s="36" t="str" cm="1">
        <f t="array" ref="C506">IF(tab_cadastro5[[#This Row],[Valor por item]]&lt;&gt;"",INDEX(tab_estoque[Descrição],SMALL(IF(tab_estoque[Valor em Estoque]=tab_cadastro5[[#This Row],[Valor por item]],ROW(tab_estoque[Valor em Estoque])-8),COUNTIF($D$9:D506,D506))),"")</f>
        <v/>
      </c>
      <c r="D506" s="37" t="str">
        <f>IFERROR(LARGE(tab_estoque[Valor em Estoque],tab_cadastro5[[#This Row],[Ranking]]),"")</f>
        <v/>
      </c>
      <c r="E506" s="38" t="str">
        <f>IF(tab_cadastro5[[#This Row],[Valor por item]]&lt;&gt;"",tab_cadastro5[[#This Row],[Valor por item]]/SUM(tab_cadastro5[Valor por item]),"")</f>
        <v/>
      </c>
      <c r="F506" s="28" t="str">
        <f>IF(tab_cadastro5[[#This Row],[Representatividade]]&lt;&gt;"",tab_cadastro5[[#This Row],[Representatividade]]+F505,"")</f>
        <v/>
      </c>
      <c r="G50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07" spans="2:7" ht="13.5" thickBot="1" x14ac:dyDescent="0.3">
      <c r="B507" s="17"/>
      <c r="C507" s="36" t="str" cm="1">
        <f t="array" ref="C507">IF(tab_cadastro5[[#This Row],[Valor por item]]&lt;&gt;"",INDEX(tab_estoque[Descrição],SMALL(IF(tab_estoque[Valor em Estoque]=tab_cadastro5[[#This Row],[Valor por item]],ROW(tab_estoque[Valor em Estoque])-8),COUNTIF($D$9:D507,D507))),"")</f>
        <v/>
      </c>
      <c r="D507" s="37" t="str">
        <f>IFERROR(LARGE(tab_estoque[Valor em Estoque],tab_cadastro5[[#This Row],[Ranking]]),"")</f>
        <v/>
      </c>
      <c r="E507" s="38" t="str">
        <f>IF(tab_cadastro5[[#This Row],[Valor por item]]&lt;&gt;"",tab_cadastro5[[#This Row],[Valor por item]]/SUM(tab_cadastro5[Valor por item]),"")</f>
        <v/>
      </c>
      <c r="F507" s="28" t="str">
        <f>IF(tab_cadastro5[[#This Row],[Representatividade]]&lt;&gt;"",tab_cadastro5[[#This Row],[Representatividade]]+F506,"")</f>
        <v/>
      </c>
      <c r="G50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08" spans="2:7" ht="13.5" thickBot="1" x14ac:dyDescent="0.3">
      <c r="B508" s="17"/>
      <c r="C508" s="36" t="str" cm="1">
        <f t="array" ref="C508">IF(tab_cadastro5[[#This Row],[Valor por item]]&lt;&gt;"",INDEX(tab_estoque[Descrição],SMALL(IF(tab_estoque[Valor em Estoque]=tab_cadastro5[[#This Row],[Valor por item]],ROW(tab_estoque[Valor em Estoque])-8),COUNTIF($D$9:D508,D508))),"")</f>
        <v/>
      </c>
      <c r="D508" s="37" t="str">
        <f>IFERROR(LARGE(tab_estoque[Valor em Estoque],tab_cadastro5[[#This Row],[Ranking]]),"")</f>
        <v/>
      </c>
      <c r="E508" s="38" t="str">
        <f>IF(tab_cadastro5[[#This Row],[Valor por item]]&lt;&gt;"",tab_cadastro5[[#This Row],[Valor por item]]/SUM(tab_cadastro5[Valor por item]),"")</f>
        <v/>
      </c>
      <c r="F508" s="28" t="str">
        <f>IF(tab_cadastro5[[#This Row],[Representatividade]]&lt;&gt;"",tab_cadastro5[[#This Row],[Representatividade]]+F507,"")</f>
        <v/>
      </c>
      <c r="G50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09" spans="2:7" ht="13.5" thickBot="1" x14ac:dyDescent="0.3">
      <c r="B509" s="17"/>
      <c r="C509" s="36" t="str" cm="1">
        <f t="array" ref="C509">IF(tab_cadastro5[[#This Row],[Valor por item]]&lt;&gt;"",INDEX(tab_estoque[Descrição],SMALL(IF(tab_estoque[Valor em Estoque]=tab_cadastro5[[#This Row],[Valor por item]],ROW(tab_estoque[Valor em Estoque])-8),COUNTIF($D$9:D509,D509))),"")</f>
        <v/>
      </c>
      <c r="D509" s="37" t="str">
        <f>IFERROR(LARGE(tab_estoque[Valor em Estoque],tab_cadastro5[[#This Row],[Ranking]]),"")</f>
        <v/>
      </c>
      <c r="E509" s="38" t="str">
        <f>IF(tab_cadastro5[[#This Row],[Valor por item]]&lt;&gt;"",tab_cadastro5[[#This Row],[Valor por item]]/SUM(tab_cadastro5[Valor por item]),"")</f>
        <v/>
      </c>
      <c r="F509" s="28" t="str">
        <f>IF(tab_cadastro5[[#This Row],[Representatividade]]&lt;&gt;"",tab_cadastro5[[#This Row],[Representatividade]]+F508,"")</f>
        <v/>
      </c>
      <c r="G50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10" spans="2:7" ht="13.5" thickBot="1" x14ac:dyDescent="0.3">
      <c r="B510" s="17"/>
      <c r="C510" s="36" t="str" cm="1">
        <f t="array" ref="C510">IF(tab_cadastro5[[#This Row],[Valor por item]]&lt;&gt;"",INDEX(tab_estoque[Descrição],SMALL(IF(tab_estoque[Valor em Estoque]=tab_cadastro5[[#This Row],[Valor por item]],ROW(tab_estoque[Valor em Estoque])-8),COUNTIF($D$9:D510,D510))),"")</f>
        <v/>
      </c>
      <c r="D510" s="37" t="str">
        <f>IFERROR(LARGE(tab_estoque[Valor em Estoque],tab_cadastro5[[#This Row],[Ranking]]),"")</f>
        <v/>
      </c>
      <c r="E510" s="38" t="str">
        <f>IF(tab_cadastro5[[#This Row],[Valor por item]]&lt;&gt;"",tab_cadastro5[[#This Row],[Valor por item]]/SUM(tab_cadastro5[Valor por item]),"")</f>
        <v/>
      </c>
      <c r="F510" s="28" t="str">
        <f>IF(tab_cadastro5[[#This Row],[Representatividade]]&lt;&gt;"",tab_cadastro5[[#This Row],[Representatividade]]+F509,"")</f>
        <v/>
      </c>
      <c r="G51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11" spans="2:7" ht="13.5" thickBot="1" x14ac:dyDescent="0.3">
      <c r="B511" s="17"/>
      <c r="C511" s="36" t="str" cm="1">
        <f t="array" ref="C511">IF(tab_cadastro5[[#This Row],[Valor por item]]&lt;&gt;"",INDEX(tab_estoque[Descrição],SMALL(IF(tab_estoque[Valor em Estoque]=tab_cadastro5[[#This Row],[Valor por item]],ROW(tab_estoque[Valor em Estoque])-8),COUNTIF($D$9:D511,D511))),"")</f>
        <v/>
      </c>
      <c r="D511" s="37" t="str">
        <f>IFERROR(LARGE(tab_estoque[Valor em Estoque],tab_cadastro5[[#This Row],[Ranking]]),"")</f>
        <v/>
      </c>
      <c r="E511" s="38" t="str">
        <f>IF(tab_cadastro5[[#This Row],[Valor por item]]&lt;&gt;"",tab_cadastro5[[#This Row],[Valor por item]]/SUM(tab_cadastro5[Valor por item]),"")</f>
        <v/>
      </c>
      <c r="F511" s="28" t="str">
        <f>IF(tab_cadastro5[[#This Row],[Representatividade]]&lt;&gt;"",tab_cadastro5[[#This Row],[Representatividade]]+F510,"")</f>
        <v/>
      </c>
      <c r="G51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12" spans="2:7" ht="13.5" thickBot="1" x14ac:dyDescent="0.3">
      <c r="B512" s="17"/>
      <c r="C512" s="36" t="str" cm="1">
        <f t="array" ref="C512">IF(tab_cadastro5[[#This Row],[Valor por item]]&lt;&gt;"",INDEX(tab_estoque[Descrição],SMALL(IF(tab_estoque[Valor em Estoque]=tab_cadastro5[[#This Row],[Valor por item]],ROW(tab_estoque[Valor em Estoque])-8),COUNTIF($D$9:D512,D512))),"")</f>
        <v/>
      </c>
      <c r="D512" s="37" t="str">
        <f>IFERROR(LARGE(tab_estoque[Valor em Estoque],tab_cadastro5[[#This Row],[Ranking]]),"")</f>
        <v/>
      </c>
      <c r="E512" s="38" t="str">
        <f>IF(tab_cadastro5[[#This Row],[Valor por item]]&lt;&gt;"",tab_cadastro5[[#This Row],[Valor por item]]/SUM(tab_cadastro5[Valor por item]),"")</f>
        <v/>
      </c>
      <c r="F512" s="28" t="str">
        <f>IF(tab_cadastro5[[#This Row],[Representatividade]]&lt;&gt;"",tab_cadastro5[[#This Row],[Representatividade]]+F511,"")</f>
        <v/>
      </c>
      <c r="G51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13" spans="2:7" ht="13.5" thickBot="1" x14ac:dyDescent="0.3">
      <c r="B513" s="17"/>
      <c r="C513" s="36" t="str" cm="1">
        <f t="array" ref="C513">IF(tab_cadastro5[[#This Row],[Valor por item]]&lt;&gt;"",INDEX(tab_estoque[Descrição],SMALL(IF(tab_estoque[Valor em Estoque]=tab_cadastro5[[#This Row],[Valor por item]],ROW(tab_estoque[Valor em Estoque])-8),COUNTIF($D$9:D513,D513))),"")</f>
        <v/>
      </c>
      <c r="D513" s="37" t="str">
        <f>IFERROR(LARGE(tab_estoque[Valor em Estoque],tab_cadastro5[[#This Row],[Ranking]]),"")</f>
        <v/>
      </c>
      <c r="E513" s="38" t="str">
        <f>IF(tab_cadastro5[[#This Row],[Valor por item]]&lt;&gt;"",tab_cadastro5[[#This Row],[Valor por item]]/SUM(tab_cadastro5[Valor por item]),"")</f>
        <v/>
      </c>
      <c r="F513" s="28" t="str">
        <f>IF(tab_cadastro5[[#This Row],[Representatividade]]&lt;&gt;"",tab_cadastro5[[#This Row],[Representatividade]]+F512,"")</f>
        <v/>
      </c>
      <c r="G51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14" spans="2:7" ht="13.5" thickBot="1" x14ac:dyDescent="0.3">
      <c r="B514" s="17"/>
      <c r="C514" s="36" t="str" cm="1">
        <f t="array" ref="C514">IF(tab_cadastro5[[#This Row],[Valor por item]]&lt;&gt;"",INDEX(tab_estoque[Descrição],SMALL(IF(tab_estoque[Valor em Estoque]=tab_cadastro5[[#This Row],[Valor por item]],ROW(tab_estoque[Valor em Estoque])-8),COUNTIF($D$9:D514,D514))),"")</f>
        <v/>
      </c>
      <c r="D514" s="37" t="str">
        <f>IFERROR(LARGE(tab_estoque[Valor em Estoque],tab_cadastro5[[#This Row],[Ranking]]),"")</f>
        <v/>
      </c>
      <c r="E514" s="38" t="str">
        <f>IF(tab_cadastro5[[#This Row],[Valor por item]]&lt;&gt;"",tab_cadastro5[[#This Row],[Valor por item]]/SUM(tab_cadastro5[Valor por item]),"")</f>
        <v/>
      </c>
      <c r="F514" s="28" t="str">
        <f>IF(tab_cadastro5[[#This Row],[Representatividade]]&lt;&gt;"",tab_cadastro5[[#This Row],[Representatividade]]+F513,"")</f>
        <v/>
      </c>
      <c r="G51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15" spans="2:7" ht="13.5" thickBot="1" x14ac:dyDescent="0.3">
      <c r="B515" s="17"/>
      <c r="C515" s="36" t="str" cm="1">
        <f t="array" ref="C515">IF(tab_cadastro5[[#This Row],[Valor por item]]&lt;&gt;"",INDEX(tab_estoque[Descrição],SMALL(IF(tab_estoque[Valor em Estoque]=tab_cadastro5[[#This Row],[Valor por item]],ROW(tab_estoque[Valor em Estoque])-8),COUNTIF($D$9:D515,D515))),"")</f>
        <v/>
      </c>
      <c r="D515" s="37" t="str">
        <f>IFERROR(LARGE(tab_estoque[Valor em Estoque],tab_cadastro5[[#This Row],[Ranking]]),"")</f>
        <v/>
      </c>
      <c r="E515" s="38" t="str">
        <f>IF(tab_cadastro5[[#This Row],[Valor por item]]&lt;&gt;"",tab_cadastro5[[#This Row],[Valor por item]]/SUM(tab_cadastro5[Valor por item]),"")</f>
        <v/>
      </c>
      <c r="F515" s="28" t="str">
        <f>IF(tab_cadastro5[[#This Row],[Representatividade]]&lt;&gt;"",tab_cadastro5[[#This Row],[Representatividade]]+F514,"")</f>
        <v/>
      </c>
      <c r="G51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16" spans="2:7" ht="13.5" thickBot="1" x14ac:dyDescent="0.3">
      <c r="B516" s="17"/>
      <c r="C516" s="36" t="str" cm="1">
        <f t="array" ref="C516">IF(tab_cadastro5[[#This Row],[Valor por item]]&lt;&gt;"",INDEX(tab_estoque[Descrição],SMALL(IF(tab_estoque[Valor em Estoque]=tab_cadastro5[[#This Row],[Valor por item]],ROW(tab_estoque[Valor em Estoque])-8),COUNTIF($D$9:D516,D516))),"")</f>
        <v/>
      </c>
      <c r="D516" s="37" t="str">
        <f>IFERROR(LARGE(tab_estoque[Valor em Estoque],tab_cadastro5[[#This Row],[Ranking]]),"")</f>
        <v/>
      </c>
      <c r="E516" s="38" t="str">
        <f>IF(tab_cadastro5[[#This Row],[Valor por item]]&lt;&gt;"",tab_cadastro5[[#This Row],[Valor por item]]/SUM(tab_cadastro5[Valor por item]),"")</f>
        <v/>
      </c>
      <c r="F516" s="28" t="str">
        <f>IF(tab_cadastro5[[#This Row],[Representatividade]]&lt;&gt;"",tab_cadastro5[[#This Row],[Representatividade]]+F515,"")</f>
        <v/>
      </c>
      <c r="G51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17" spans="2:7" ht="13.5" thickBot="1" x14ac:dyDescent="0.3">
      <c r="B517" s="17"/>
      <c r="C517" s="36" t="str" cm="1">
        <f t="array" ref="C517">IF(tab_cadastro5[[#This Row],[Valor por item]]&lt;&gt;"",INDEX(tab_estoque[Descrição],SMALL(IF(tab_estoque[Valor em Estoque]=tab_cadastro5[[#This Row],[Valor por item]],ROW(tab_estoque[Valor em Estoque])-8),COUNTIF($D$9:D517,D517))),"")</f>
        <v/>
      </c>
      <c r="D517" s="37" t="str">
        <f>IFERROR(LARGE(tab_estoque[Valor em Estoque],tab_cadastro5[[#This Row],[Ranking]]),"")</f>
        <v/>
      </c>
      <c r="E517" s="38" t="str">
        <f>IF(tab_cadastro5[[#This Row],[Valor por item]]&lt;&gt;"",tab_cadastro5[[#This Row],[Valor por item]]/SUM(tab_cadastro5[Valor por item]),"")</f>
        <v/>
      </c>
      <c r="F517" s="28" t="str">
        <f>IF(tab_cadastro5[[#This Row],[Representatividade]]&lt;&gt;"",tab_cadastro5[[#This Row],[Representatividade]]+F516,"")</f>
        <v/>
      </c>
      <c r="G51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18" spans="2:7" ht="13.5" thickBot="1" x14ac:dyDescent="0.3">
      <c r="B518" s="17"/>
      <c r="C518" s="36" t="str" cm="1">
        <f t="array" ref="C518">IF(tab_cadastro5[[#This Row],[Valor por item]]&lt;&gt;"",INDEX(tab_estoque[Descrição],SMALL(IF(tab_estoque[Valor em Estoque]=tab_cadastro5[[#This Row],[Valor por item]],ROW(tab_estoque[Valor em Estoque])-8),COUNTIF($D$9:D518,D518))),"")</f>
        <v/>
      </c>
      <c r="D518" s="37" t="str">
        <f>IFERROR(LARGE(tab_estoque[Valor em Estoque],tab_cadastro5[[#This Row],[Ranking]]),"")</f>
        <v/>
      </c>
      <c r="E518" s="38" t="str">
        <f>IF(tab_cadastro5[[#This Row],[Valor por item]]&lt;&gt;"",tab_cadastro5[[#This Row],[Valor por item]]/SUM(tab_cadastro5[Valor por item]),"")</f>
        <v/>
      </c>
      <c r="F518" s="28" t="str">
        <f>IF(tab_cadastro5[[#This Row],[Representatividade]]&lt;&gt;"",tab_cadastro5[[#This Row],[Representatividade]]+F517,"")</f>
        <v/>
      </c>
      <c r="G51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19" spans="2:7" ht="13.5" thickBot="1" x14ac:dyDescent="0.3">
      <c r="B519" s="17"/>
      <c r="C519" s="36" t="str" cm="1">
        <f t="array" ref="C519">IF(tab_cadastro5[[#This Row],[Valor por item]]&lt;&gt;"",INDEX(tab_estoque[Descrição],SMALL(IF(tab_estoque[Valor em Estoque]=tab_cadastro5[[#This Row],[Valor por item]],ROW(tab_estoque[Valor em Estoque])-8),COUNTIF($D$9:D519,D519))),"")</f>
        <v/>
      </c>
      <c r="D519" s="37" t="str">
        <f>IFERROR(LARGE(tab_estoque[Valor em Estoque],tab_cadastro5[[#This Row],[Ranking]]),"")</f>
        <v/>
      </c>
      <c r="E519" s="38" t="str">
        <f>IF(tab_cadastro5[[#This Row],[Valor por item]]&lt;&gt;"",tab_cadastro5[[#This Row],[Valor por item]]/SUM(tab_cadastro5[Valor por item]),"")</f>
        <v/>
      </c>
      <c r="F519" s="28" t="str">
        <f>IF(tab_cadastro5[[#This Row],[Representatividade]]&lt;&gt;"",tab_cadastro5[[#This Row],[Representatividade]]+F518,"")</f>
        <v/>
      </c>
      <c r="G51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20" spans="2:7" ht="13.5" thickBot="1" x14ac:dyDescent="0.3">
      <c r="B520" s="17"/>
      <c r="C520" s="36" t="str" cm="1">
        <f t="array" ref="C520">IF(tab_cadastro5[[#This Row],[Valor por item]]&lt;&gt;"",INDEX(tab_estoque[Descrição],SMALL(IF(tab_estoque[Valor em Estoque]=tab_cadastro5[[#This Row],[Valor por item]],ROW(tab_estoque[Valor em Estoque])-8),COUNTIF($D$9:D520,D520))),"")</f>
        <v/>
      </c>
      <c r="D520" s="37" t="str">
        <f>IFERROR(LARGE(tab_estoque[Valor em Estoque],tab_cadastro5[[#This Row],[Ranking]]),"")</f>
        <v/>
      </c>
      <c r="E520" s="38" t="str">
        <f>IF(tab_cadastro5[[#This Row],[Valor por item]]&lt;&gt;"",tab_cadastro5[[#This Row],[Valor por item]]/SUM(tab_cadastro5[Valor por item]),"")</f>
        <v/>
      </c>
      <c r="F520" s="28" t="str">
        <f>IF(tab_cadastro5[[#This Row],[Representatividade]]&lt;&gt;"",tab_cadastro5[[#This Row],[Representatividade]]+F519,"")</f>
        <v/>
      </c>
      <c r="G52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21" spans="2:7" ht="13.5" thickBot="1" x14ac:dyDescent="0.3">
      <c r="B521" s="17"/>
      <c r="C521" s="36" t="str" cm="1">
        <f t="array" ref="C521">IF(tab_cadastro5[[#This Row],[Valor por item]]&lt;&gt;"",INDEX(tab_estoque[Descrição],SMALL(IF(tab_estoque[Valor em Estoque]=tab_cadastro5[[#This Row],[Valor por item]],ROW(tab_estoque[Valor em Estoque])-8),COUNTIF($D$9:D521,D521))),"")</f>
        <v/>
      </c>
      <c r="D521" s="37" t="str">
        <f>IFERROR(LARGE(tab_estoque[Valor em Estoque],tab_cadastro5[[#This Row],[Ranking]]),"")</f>
        <v/>
      </c>
      <c r="E521" s="38" t="str">
        <f>IF(tab_cadastro5[[#This Row],[Valor por item]]&lt;&gt;"",tab_cadastro5[[#This Row],[Valor por item]]/SUM(tab_cadastro5[Valor por item]),"")</f>
        <v/>
      </c>
      <c r="F521" s="28" t="str">
        <f>IF(tab_cadastro5[[#This Row],[Representatividade]]&lt;&gt;"",tab_cadastro5[[#This Row],[Representatividade]]+F520,"")</f>
        <v/>
      </c>
      <c r="G52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22" spans="2:7" ht="13.5" thickBot="1" x14ac:dyDescent="0.3">
      <c r="B522" s="17"/>
      <c r="C522" s="36" t="str" cm="1">
        <f t="array" ref="C522">IF(tab_cadastro5[[#This Row],[Valor por item]]&lt;&gt;"",INDEX(tab_estoque[Descrição],SMALL(IF(tab_estoque[Valor em Estoque]=tab_cadastro5[[#This Row],[Valor por item]],ROW(tab_estoque[Valor em Estoque])-8),COUNTIF($D$9:D522,D522))),"")</f>
        <v/>
      </c>
      <c r="D522" s="37" t="str">
        <f>IFERROR(LARGE(tab_estoque[Valor em Estoque],tab_cadastro5[[#This Row],[Ranking]]),"")</f>
        <v/>
      </c>
      <c r="E522" s="38" t="str">
        <f>IF(tab_cadastro5[[#This Row],[Valor por item]]&lt;&gt;"",tab_cadastro5[[#This Row],[Valor por item]]/SUM(tab_cadastro5[Valor por item]),"")</f>
        <v/>
      </c>
      <c r="F522" s="28" t="str">
        <f>IF(tab_cadastro5[[#This Row],[Representatividade]]&lt;&gt;"",tab_cadastro5[[#This Row],[Representatividade]]+F521,"")</f>
        <v/>
      </c>
      <c r="G52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23" spans="2:7" ht="13.5" thickBot="1" x14ac:dyDescent="0.3">
      <c r="B523" s="17"/>
      <c r="C523" s="36" t="str" cm="1">
        <f t="array" ref="C523">IF(tab_cadastro5[[#This Row],[Valor por item]]&lt;&gt;"",INDEX(tab_estoque[Descrição],SMALL(IF(tab_estoque[Valor em Estoque]=tab_cadastro5[[#This Row],[Valor por item]],ROW(tab_estoque[Valor em Estoque])-8),COUNTIF($D$9:D523,D523))),"")</f>
        <v/>
      </c>
      <c r="D523" s="37" t="str">
        <f>IFERROR(LARGE(tab_estoque[Valor em Estoque],tab_cadastro5[[#This Row],[Ranking]]),"")</f>
        <v/>
      </c>
      <c r="E523" s="38" t="str">
        <f>IF(tab_cadastro5[[#This Row],[Valor por item]]&lt;&gt;"",tab_cadastro5[[#This Row],[Valor por item]]/SUM(tab_cadastro5[Valor por item]),"")</f>
        <v/>
      </c>
      <c r="F523" s="28" t="str">
        <f>IF(tab_cadastro5[[#This Row],[Representatividade]]&lt;&gt;"",tab_cadastro5[[#This Row],[Representatividade]]+F522,"")</f>
        <v/>
      </c>
      <c r="G52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24" spans="2:7" ht="13.5" thickBot="1" x14ac:dyDescent="0.3">
      <c r="B524" s="17"/>
      <c r="C524" s="36" t="str" cm="1">
        <f t="array" ref="C524">IF(tab_cadastro5[[#This Row],[Valor por item]]&lt;&gt;"",INDEX(tab_estoque[Descrição],SMALL(IF(tab_estoque[Valor em Estoque]=tab_cadastro5[[#This Row],[Valor por item]],ROW(tab_estoque[Valor em Estoque])-8),COUNTIF($D$9:D524,D524))),"")</f>
        <v/>
      </c>
      <c r="D524" s="37" t="str">
        <f>IFERROR(LARGE(tab_estoque[Valor em Estoque],tab_cadastro5[[#This Row],[Ranking]]),"")</f>
        <v/>
      </c>
      <c r="E524" s="38" t="str">
        <f>IF(tab_cadastro5[[#This Row],[Valor por item]]&lt;&gt;"",tab_cadastro5[[#This Row],[Valor por item]]/SUM(tab_cadastro5[Valor por item]),"")</f>
        <v/>
      </c>
      <c r="F524" s="28" t="str">
        <f>IF(tab_cadastro5[[#This Row],[Representatividade]]&lt;&gt;"",tab_cadastro5[[#This Row],[Representatividade]]+F523,"")</f>
        <v/>
      </c>
      <c r="G52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25" spans="2:7" ht="13.5" thickBot="1" x14ac:dyDescent="0.3">
      <c r="B525" s="17"/>
      <c r="C525" s="36" t="str" cm="1">
        <f t="array" ref="C525">IF(tab_cadastro5[[#This Row],[Valor por item]]&lt;&gt;"",INDEX(tab_estoque[Descrição],SMALL(IF(tab_estoque[Valor em Estoque]=tab_cadastro5[[#This Row],[Valor por item]],ROW(tab_estoque[Valor em Estoque])-8),COUNTIF($D$9:D525,D525))),"")</f>
        <v/>
      </c>
      <c r="D525" s="37" t="str">
        <f>IFERROR(LARGE(tab_estoque[Valor em Estoque],tab_cadastro5[[#This Row],[Ranking]]),"")</f>
        <v/>
      </c>
      <c r="E525" s="38" t="str">
        <f>IF(tab_cadastro5[[#This Row],[Valor por item]]&lt;&gt;"",tab_cadastro5[[#This Row],[Valor por item]]/SUM(tab_cadastro5[Valor por item]),"")</f>
        <v/>
      </c>
      <c r="F525" s="28" t="str">
        <f>IF(tab_cadastro5[[#This Row],[Representatividade]]&lt;&gt;"",tab_cadastro5[[#This Row],[Representatividade]]+F524,"")</f>
        <v/>
      </c>
      <c r="G52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26" spans="2:7" ht="13.5" thickBot="1" x14ac:dyDescent="0.3">
      <c r="B526" s="17"/>
      <c r="C526" s="36" t="str" cm="1">
        <f t="array" ref="C526">IF(tab_cadastro5[[#This Row],[Valor por item]]&lt;&gt;"",INDEX(tab_estoque[Descrição],SMALL(IF(tab_estoque[Valor em Estoque]=tab_cadastro5[[#This Row],[Valor por item]],ROW(tab_estoque[Valor em Estoque])-8),COUNTIF($D$9:D526,D526))),"")</f>
        <v/>
      </c>
      <c r="D526" s="37" t="str">
        <f>IFERROR(LARGE(tab_estoque[Valor em Estoque],tab_cadastro5[[#This Row],[Ranking]]),"")</f>
        <v/>
      </c>
      <c r="E526" s="38" t="str">
        <f>IF(tab_cadastro5[[#This Row],[Valor por item]]&lt;&gt;"",tab_cadastro5[[#This Row],[Valor por item]]/SUM(tab_cadastro5[Valor por item]),"")</f>
        <v/>
      </c>
      <c r="F526" s="28" t="str">
        <f>IF(tab_cadastro5[[#This Row],[Representatividade]]&lt;&gt;"",tab_cadastro5[[#This Row],[Representatividade]]+F525,"")</f>
        <v/>
      </c>
      <c r="G52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27" spans="2:7" ht="13.5" thickBot="1" x14ac:dyDescent="0.3">
      <c r="B527" s="17"/>
      <c r="C527" s="36" t="str" cm="1">
        <f t="array" ref="C527">IF(tab_cadastro5[[#This Row],[Valor por item]]&lt;&gt;"",INDEX(tab_estoque[Descrição],SMALL(IF(tab_estoque[Valor em Estoque]=tab_cadastro5[[#This Row],[Valor por item]],ROW(tab_estoque[Valor em Estoque])-8),COUNTIF($D$9:D527,D527))),"")</f>
        <v/>
      </c>
      <c r="D527" s="37" t="str">
        <f>IFERROR(LARGE(tab_estoque[Valor em Estoque],tab_cadastro5[[#This Row],[Ranking]]),"")</f>
        <v/>
      </c>
      <c r="E527" s="38" t="str">
        <f>IF(tab_cadastro5[[#This Row],[Valor por item]]&lt;&gt;"",tab_cadastro5[[#This Row],[Valor por item]]/SUM(tab_cadastro5[Valor por item]),"")</f>
        <v/>
      </c>
      <c r="F527" s="28" t="str">
        <f>IF(tab_cadastro5[[#This Row],[Representatividade]]&lt;&gt;"",tab_cadastro5[[#This Row],[Representatividade]]+F526,"")</f>
        <v/>
      </c>
      <c r="G52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28" spans="2:7" ht="13.5" thickBot="1" x14ac:dyDescent="0.3">
      <c r="B528" s="17"/>
      <c r="C528" s="36" t="str" cm="1">
        <f t="array" ref="C528">IF(tab_cadastro5[[#This Row],[Valor por item]]&lt;&gt;"",INDEX(tab_estoque[Descrição],SMALL(IF(tab_estoque[Valor em Estoque]=tab_cadastro5[[#This Row],[Valor por item]],ROW(tab_estoque[Valor em Estoque])-8),COUNTIF($D$9:D528,D528))),"")</f>
        <v/>
      </c>
      <c r="D528" s="37" t="str">
        <f>IFERROR(LARGE(tab_estoque[Valor em Estoque],tab_cadastro5[[#This Row],[Ranking]]),"")</f>
        <v/>
      </c>
      <c r="E528" s="38" t="str">
        <f>IF(tab_cadastro5[[#This Row],[Valor por item]]&lt;&gt;"",tab_cadastro5[[#This Row],[Valor por item]]/SUM(tab_cadastro5[Valor por item]),"")</f>
        <v/>
      </c>
      <c r="F528" s="28" t="str">
        <f>IF(tab_cadastro5[[#This Row],[Representatividade]]&lt;&gt;"",tab_cadastro5[[#This Row],[Representatividade]]+F527,"")</f>
        <v/>
      </c>
      <c r="G52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29" spans="2:7" ht="13.5" thickBot="1" x14ac:dyDescent="0.3">
      <c r="B529" s="17"/>
      <c r="C529" s="36" t="str" cm="1">
        <f t="array" ref="C529">IF(tab_cadastro5[[#This Row],[Valor por item]]&lt;&gt;"",INDEX(tab_estoque[Descrição],SMALL(IF(tab_estoque[Valor em Estoque]=tab_cadastro5[[#This Row],[Valor por item]],ROW(tab_estoque[Valor em Estoque])-8),COUNTIF($D$9:D529,D529))),"")</f>
        <v/>
      </c>
      <c r="D529" s="37" t="str">
        <f>IFERROR(LARGE(tab_estoque[Valor em Estoque],tab_cadastro5[[#This Row],[Ranking]]),"")</f>
        <v/>
      </c>
      <c r="E529" s="38" t="str">
        <f>IF(tab_cadastro5[[#This Row],[Valor por item]]&lt;&gt;"",tab_cadastro5[[#This Row],[Valor por item]]/SUM(tab_cadastro5[Valor por item]),"")</f>
        <v/>
      </c>
      <c r="F529" s="28" t="str">
        <f>IF(tab_cadastro5[[#This Row],[Representatividade]]&lt;&gt;"",tab_cadastro5[[#This Row],[Representatividade]]+F528,"")</f>
        <v/>
      </c>
      <c r="G52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30" spans="2:7" ht="13.5" thickBot="1" x14ac:dyDescent="0.3">
      <c r="B530" s="17"/>
      <c r="C530" s="36" t="str" cm="1">
        <f t="array" ref="C530">IF(tab_cadastro5[[#This Row],[Valor por item]]&lt;&gt;"",INDEX(tab_estoque[Descrição],SMALL(IF(tab_estoque[Valor em Estoque]=tab_cadastro5[[#This Row],[Valor por item]],ROW(tab_estoque[Valor em Estoque])-8),COUNTIF($D$9:D530,D530))),"")</f>
        <v/>
      </c>
      <c r="D530" s="37" t="str">
        <f>IFERROR(LARGE(tab_estoque[Valor em Estoque],tab_cadastro5[[#This Row],[Ranking]]),"")</f>
        <v/>
      </c>
      <c r="E530" s="38" t="str">
        <f>IF(tab_cadastro5[[#This Row],[Valor por item]]&lt;&gt;"",tab_cadastro5[[#This Row],[Valor por item]]/SUM(tab_cadastro5[Valor por item]),"")</f>
        <v/>
      </c>
      <c r="F530" s="28" t="str">
        <f>IF(tab_cadastro5[[#This Row],[Representatividade]]&lt;&gt;"",tab_cadastro5[[#This Row],[Representatividade]]+F529,"")</f>
        <v/>
      </c>
      <c r="G53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31" spans="2:7" ht="13.5" thickBot="1" x14ac:dyDescent="0.3">
      <c r="B531" s="17"/>
      <c r="C531" s="36" t="str" cm="1">
        <f t="array" ref="C531">IF(tab_cadastro5[[#This Row],[Valor por item]]&lt;&gt;"",INDEX(tab_estoque[Descrição],SMALL(IF(tab_estoque[Valor em Estoque]=tab_cadastro5[[#This Row],[Valor por item]],ROW(tab_estoque[Valor em Estoque])-8),COUNTIF($D$9:D531,D531))),"")</f>
        <v/>
      </c>
      <c r="D531" s="37" t="str">
        <f>IFERROR(LARGE(tab_estoque[Valor em Estoque],tab_cadastro5[[#This Row],[Ranking]]),"")</f>
        <v/>
      </c>
      <c r="E531" s="38" t="str">
        <f>IF(tab_cadastro5[[#This Row],[Valor por item]]&lt;&gt;"",tab_cadastro5[[#This Row],[Valor por item]]/SUM(tab_cadastro5[Valor por item]),"")</f>
        <v/>
      </c>
      <c r="F531" s="28" t="str">
        <f>IF(tab_cadastro5[[#This Row],[Representatividade]]&lt;&gt;"",tab_cadastro5[[#This Row],[Representatividade]]+F530,"")</f>
        <v/>
      </c>
      <c r="G53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32" spans="2:7" ht="13.5" thickBot="1" x14ac:dyDescent="0.3">
      <c r="B532" s="17"/>
      <c r="C532" s="36" t="str" cm="1">
        <f t="array" ref="C532">IF(tab_cadastro5[[#This Row],[Valor por item]]&lt;&gt;"",INDEX(tab_estoque[Descrição],SMALL(IF(tab_estoque[Valor em Estoque]=tab_cadastro5[[#This Row],[Valor por item]],ROW(tab_estoque[Valor em Estoque])-8),COUNTIF($D$9:D532,D532))),"")</f>
        <v/>
      </c>
      <c r="D532" s="37" t="str">
        <f>IFERROR(LARGE(tab_estoque[Valor em Estoque],tab_cadastro5[[#This Row],[Ranking]]),"")</f>
        <v/>
      </c>
      <c r="E532" s="38" t="str">
        <f>IF(tab_cadastro5[[#This Row],[Valor por item]]&lt;&gt;"",tab_cadastro5[[#This Row],[Valor por item]]/SUM(tab_cadastro5[Valor por item]),"")</f>
        <v/>
      </c>
      <c r="F532" s="28" t="str">
        <f>IF(tab_cadastro5[[#This Row],[Representatividade]]&lt;&gt;"",tab_cadastro5[[#This Row],[Representatividade]]+F531,"")</f>
        <v/>
      </c>
      <c r="G53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33" spans="2:7" ht="13.5" thickBot="1" x14ac:dyDescent="0.3">
      <c r="B533" s="17"/>
      <c r="C533" s="36" t="str" cm="1">
        <f t="array" ref="C533">IF(tab_cadastro5[[#This Row],[Valor por item]]&lt;&gt;"",INDEX(tab_estoque[Descrição],SMALL(IF(tab_estoque[Valor em Estoque]=tab_cadastro5[[#This Row],[Valor por item]],ROW(tab_estoque[Valor em Estoque])-8),COUNTIF($D$9:D533,D533))),"")</f>
        <v/>
      </c>
      <c r="D533" s="37" t="str">
        <f>IFERROR(LARGE(tab_estoque[Valor em Estoque],tab_cadastro5[[#This Row],[Ranking]]),"")</f>
        <v/>
      </c>
      <c r="E533" s="38" t="str">
        <f>IF(tab_cadastro5[[#This Row],[Valor por item]]&lt;&gt;"",tab_cadastro5[[#This Row],[Valor por item]]/SUM(tab_cadastro5[Valor por item]),"")</f>
        <v/>
      </c>
      <c r="F533" s="28" t="str">
        <f>IF(tab_cadastro5[[#This Row],[Representatividade]]&lt;&gt;"",tab_cadastro5[[#This Row],[Representatividade]]+F532,"")</f>
        <v/>
      </c>
      <c r="G53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34" spans="2:7" ht="13.5" thickBot="1" x14ac:dyDescent="0.3">
      <c r="B534" s="17"/>
      <c r="C534" s="36" t="str" cm="1">
        <f t="array" ref="C534">IF(tab_cadastro5[[#This Row],[Valor por item]]&lt;&gt;"",INDEX(tab_estoque[Descrição],SMALL(IF(tab_estoque[Valor em Estoque]=tab_cadastro5[[#This Row],[Valor por item]],ROW(tab_estoque[Valor em Estoque])-8),COUNTIF($D$9:D534,D534))),"")</f>
        <v/>
      </c>
      <c r="D534" s="37" t="str">
        <f>IFERROR(LARGE(tab_estoque[Valor em Estoque],tab_cadastro5[[#This Row],[Ranking]]),"")</f>
        <v/>
      </c>
      <c r="E534" s="38" t="str">
        <f>IF(tab_cadastro5[[#This Row],[Valor por item]]&lt;&gt;"",tab_cadastro5[[#This Row],[Valor por item]]/SUM(tab_cadastro5[Valor por item]),"")</f>
        <v/>
      </c>
      <c r="F534" s="28" t="str">
        <f>IF(tab_cadastro5[[#This Row],[Representatividade]]&lt;&gt;"",tab_cadastro5[[#This Row],[Representatividade]]+F533,"")</f>
        <v/>
      </c>
      <c r="G53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35" spans="2:7" ht="13.5" thickBot="1" x14ac:dyDescent="0.3">
      <c r="B535" s="17"/>
      <c r="C535" s="36" t="str" cm="1">
        <f t="array" ref="C535">IF(tab_cadastro5[[#This Row],[Valor por item]]&lt;&gt;"",INDEX(tab_estoque[Descrição],SMALL(IF(tab_estoque[Valor em Estoque]=tab_cadastro5[[#This Row],[Valor por item]],ROW(tab_estoque[Valor em Estoque])-8),COUNTIF($D$9:D535,D535))),"")</f>
        <v/>
      </c>
      <c r="D535" s="37" t="str">
        <f>IFERROR(LARGE(tab_estoque[Valor em Estoque],tab_cadastro5[[#This Row],[Ranking]]),"")</f>
        <v/>
      </c>
      <c r="E535" s="38" t="str">
        <f>IF(tab_cadastro5[[#This Row],[Valor por item]]&lt;&gt;"",tab_cadastro5[[#This Row],[Valor por item]]/SUM(tab_cadastro5[Valor por item]),"")</f>
        <v/>
      </c>
      <c r="F535" s="28" t="str">
        <f>IF(tab_cadastro5[[#This Row],[Representatividade]]&lt;&gt;"",tab_cadastro5[[#This Row],[Representatividade]]+F534,"")</f>
        <v/>
      </c>
      <c r="G53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36" spans="2:7" ht="13.5" thickBot="1" x14ac:dyDescent="0.3">
      <c r="B536" s="17"/>
      <c r="C536" s="36" t="str" cm="1">
        <f t="array" ref="C536">IF(tab_cadastro5[[#This Row],[Valor por item]]&lt;&gt;"",INDEX(tab_estoque[Descrição],SMALL(IF(tab_estoque[Valor em Estoque]=tab_cadastro5[[#This Row],[Valor por item]],ROW(tab_estoque[Valor em Estoque])-8),COUNTIF($D$9:D536,D536))),"")</f>
        <v/>
      </c>
      <c r="D536" s="37" t="str">
        <f>IFERROR(LARGE(tab_estoque[Valor em Estoque],tab_cadastro5[[#This Row],[Ranking]]),"")</f>
        <v/>
      </c>
      <c r="E536" s="38" t="str">
        <f>IF(tab_cadastro5[[#This Row],[Valor por item]]&lt;&gt;"",tab_cadastro5[[#This Row],[Valor por item]]/SUM(tab_cadastro5[Valor por item]),"")</f>
        <v/>
      </c>
      <c r="F536" s="28" t="str">
        <f>IF(tab_cadastro5[[#This Row],[Representatividade]]&lt;&gt;"",tab_cadastro5[[#This Row],[Representatividade]]+F535,"")</f>
        <v/>
      </c>
      <c r="G53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37" spans="2:7" ht="13.5" thickBot="1" x14ac:dyDescent="0.3">
      <c r="B537" s="17"/>
      <c r="C537" s="36" t="str" cm="1">
        <f t="array" ref="C537">IF(tab_cadastro5[[#This Row],[Valor por item]]&lt;&gt;"",INDEX(tab_estoque[Descrição],SMALL(IF(tab_estoque[Valor em Estoque]=tab_cadastro5[[#This Row],[Valor por item]],ROW(tab_estoque[Valor em Estoque])-8),COUNTIF($D$9:D537,D537))),"")</f>
        <v/>
      </c>
      <c r="D537" s="37" t="str">
        <f>IFERROR(LARGE(tab_estoque[Valor em Estoque],tab_cadastro5[[#This Row],[Ranking]]),"")</f>
        <v/>
      </c>
      <c r="E537" s="38" t="str">
        <f>IF(tab_cadastro5[[#This Row],[Valor por item]]&lt;&gt;"",tab_cadastro5[[#This Row],[Valor por item]]/SUM(tab_cadastro5[Valor por item]),"")</f>
        <v/>
      </c>
      <c r="F537" s="28" t="str">
        <f>IF(tab_cadastro5[[#This Row],[Representatividade]]&lt;&gt;"",tab_cadastro5[[#This Row],[Representatividade]]+F536,"")</f>
        <v/>
      </c>
      <c r="G53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38" spans="2:7" ht="13.5" thickBot="1" x14ac:dyDescent="0.3">
      <c r="B538" s="17"/>
      <c r="C538" s="36" t="str" cm="1">
        <f t="array" ref="C538">IF(tab_cadastro5[[#This Row],[Valor por item]]&lt;&gt;"",INDEX(tab_estoque[Descrição],SMALL(IF(tab_estoque[Valor em Estoque]=tab_cadastro5[[#This Row],[Valor por item]],ROW(tab_estoque[Valor em Estoque])-8),COUNTIF($D$9:D538,D538))),"")</f>
        <v/>
      </c>
      <c r="D538" s="37" t="str">
        <f>IFERROR(LARGE(tab_estoque[Valor em Estoque],tab_cadastro5[[#This Row],[Ranking]]),"")</f>
        <v/>
      </c>
      <c r="E538" s="38" t="str">
        <f>IF(tab_cadastro5[[#This Row],[Valor por item]]&lt;&gt;"",tab_cadastro5[[#This Row],[Valor por item]]/SUM(tab_cadastro5[Valor por item]),"")</f>
        <v/>
      </c>
      <c r="F538" s="28" t="str">
        <f>IF(tab_cadastro5[[#This Row],[Representatividade]]&lt;&gt;"",tab_cadastro5[[#This Row],[Representatividade]]+F537,"")</f>
        <v/>
      </c>
      <c r="G53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39" spans="2:7" ht="13.5" thickBot="1" x14ac:dyDescent="0.3">
      <c r="B539" s="17"/>
      <c r="C539" s="36" t="str" cm="1">
        <f t="array" ref="C539">IF(tab_cadastro5[[#This Row],[Valor por item]]&lt;&gt;"",INDEX(tab_estoque[Descrição],SMALL(IF(tab_estoque[Valor em Estoque]=tab_cadastro5[[#This Row],[Valor por item]],ROW(tab_estoque[Valor em Estoque])-8),COUNTIF($D$9:D539,D539))),"")</f>
        <v/>
      </c>
      <c r="D539" s="37" t="str">
        <f>IFERROR(LARGE(tab_estoque[Valor em Estoque],tab_cadastro5[[#This Row],[Ranking]]),"")</f>
        <v/>
      </c>
      <c r="E539" s="38" t="str">
        <f>IF(tab_cadastro5[[#This Row],[Valor por item]]&lt;&gt;"",tab_cadastro5[[#This Row],[Valor por item]]/SUM(tab_cadastro5[Valor por item]),"")</f>
        <v/>
      </c>
      <c r="F539" s="28" t="str">
        <f>IF(tab_cadastro5[[#This Row],[Representatividade]]&lt;&gt;"",tab_cadastro5[[#This Row],[Representatividade]]+F538,"")</f>
        <v/>
      </c>
      <c r="G53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40" spans="2:7" ht="13.5" thickBot="1" x14ac:dyDescent="0.3">
      <c r="B540" s="17"/>
      <c r="C540" s="36" t="str" cm="1">
        <f t="array" ref="C540">IF(tab_cadastro5[[#This Row],[Valor por item]]&lt;&gt;"",INDEX(tab_estoque[Descrição],SMALL(IF(tab_estoque[Valor em Estoque]=tab_cadastro5[[#This Row],[Valor por item]],ROW(tab_estoque[Valor em Estoque])-8),COUNTIF($D$9:D540,D540))),"")</f>
        <v/>
      </c>
      <c r="D540" s="37" t="str">
        <f>IFERROR(LARGE(tab_estoque[Valor em Estoque],tab_cadastro5[[#This Row],[Ranking]]),"")</f>
        <v/>
      </c>
      <c r="E540" s="38" t="str">
        <f>IF(tab_cadastro5[[#This Row],[Valor por item]]&lt;&gt;"",tab_cadastro5[[#This Row],[Valor por item]]/SUM(tab_cadastro5[Valor por item]),"")</f>
        <v/>
      </c>
      <c r="F540" s="28" t="str">
        <f>IF(tab_cadastro5[[#This Row],[Representatividade]]&lt;&gt;"",tab_cadastro5[[#This Row],[Representatividade]]+F539,"")</f>
        <v/>
      </c>
      <c r="G54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41" spans="2:7" ht="13.5" thickBot="1" x14ac:dyDescent="0.3">
      <c r="B541" s="17"/>
      <c r="C541" s="36" t="str" cm="1">
        <f t="array" ref="C541">IF(tab_cadastro5[[#This Row],[Valor por item]]&lt;&gt;"",INDEX(tab_estoque[Descrição],SMALL(IF(tab_estoque[Valor em Estoque]=tab_cadastro5[[#This Row],[Valor por item]],ROW(tab_estoque[Valor em Estoque])-8),COUNTIF($D$9:D541,D541))),"")</f>
        <v/>
      </c>
      <c r="D541" s="37" t="str">
        <f>IFERROR(LARGE(tab_estoque[Valor em Estoque],tab_cadastro5[[#This Row],[Ranking]]),"")</f>
        <v/>
      </c>
      <c r="E541" s="38" t="str">
        <f>IF(tab_cadastro5[[#This Row],[Valor por item]]&lt;&gt;"",tab_cadastro5[[#This Row],[Valor por item]]/SUM(tab_cadastro5[Valor por item]),"")</f>
        <v/>
      </c>
      <c r="F541" s="28" t="str">
        <f>IF(tab_cadastro5[[#This Row],[Representatividade]]&lt;&gt;"",tab_cadastro5[[#This Row],[Representatividade]]+F540,"")</f>
        <v/>
      </c>
      <c r="G54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42" spans="2:7" ht="13.5" thickBot="1" x14ac:dyDescent="0.3">
      <c r="B542" s="17"/>
      <c r="C542" s="36" t="str" cm="1">
        <f t="array" ref="C542">IF(tab_cadastro5[[#This Row],[Valor por item]]&lt;&gt;"",INDEX(tab_estoque[Descrição],SMALL(IF(tab_estoque[Valor em Estoque]=tab_cadastro5[[#This Row],[Valor por item]],ROW(tab_estoque[Valor em Estoque])-8),COUNTIF($D$9:D542,D542))),"")</f>
        <v/>
      </c>
      <c r="D542" s="37" t="str">
        <f>IFERROR(LARGE(tab_estoque[Valor em Estoque],tab_cadastro5[[#This Row],[Ranking]]),"")</f>
        <v/>
      </c>
      <c r="E542" s="38" t="str">
        <f>IF(tab_cadastro5[[#This Row],[Valor por item]]&lt;&gt;"",tab_cadastro5[[#This Row],[Valor por item]]/SUM(tab_cadastro5[Valor por item]),"")</f>
        <v/>
      </c>
      <c r="F542" s="28" t="str">
        <f>IF(tab_cadastro5[[#This Row],[Representatividade]]&lt;&gt;"",tab_cadastro5[[#This Row],[Representatividade]]+F541,"")</f>
        <v/>
      </c>
      <c r="G54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43" spans="2:7" ht="13.5" thickBot="1" x14ac:dyDescent="0.3">
      <c r="B543" s="17"/>
      <c r="C543" s="36" t="str" cm="1">
        <f t="array" ref="C543">IF(tab_cadastro5[[#This Row],[Valor por item]]&lt;&gt;"",INDEX(tab_estoque[Descrição],SMALL(IF(tab_estoque[Valor em Estoque]=tab_cadastro5[[#This Row],[Valor por item]],ROW(tab_estoque[Valor em Estoque])-8),COUNTIF($D$9:D543,D543))),"")</f>
        <v/>
      </c>
      <c r="D543" s="37" t="str">
        <f>IFERROR(LARGE(tab_estoque[Valor em Estoque],tab_cadastro5[[#This Row],[Ranking]]),"")</f>
        <v/>
      </c>
      <c r="E543" s="38" t="str">
        <f>IF(tab_cadastro5[[#This Row],[Valor por item]]&lt;&gt;"",tab_cadastro5[[#This Row],[Valor por item]]/SUM(tab_cadastro5[Valor por item]),"")</f>
        <v/>
      </c>
      <c r="F543" s="28" t="str">
        <f>IF(tab_cadastro5[[#This Row],[Representatividade]]&lt;&gt;"",tab_cadastro5[[#This Row],[Representatividade]]+F542,"")</f>
        <v/>
      </c>
      <c r="G54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44" spans="2:7" ht="13.5" thickBot="1" x14ac:dyDescent="0.3">
      <c r="B544" s="17"/>
      <c r="C544" s="36" t="str" cm="1">
        <f t="array" ref="C544">IF(tab_cadastro5[[#This Row],[Valor por item]]&lt;&gt;"",INDEX(tab_estoque[Descrição],SMALL(IF(tab_estoque[Valor em Estoque]=tab_cadastro5[[#This Row],[Valor por item]],ROW(tab_estoque[Valor em Estoque])-8),COUNTIF($D$9:D544,D544))),"")</f>
        <v/>
      </c>
      <c r="D544" s="37" t="str">
        <f>IFERROR(LARGE(tab_estoque[Valor em Estoque],tab_cadastro5[[#This Row],[Ranking]]),"")</f>
        <v/>
      </c>
      <c r="E544" s="38" t="str">
        <f>IF(tab_cadastro5[[#This Row],[Valor por item]]&lt;&gt;"",tab_cadastro5[[#This Row],[Valor por item]]/SUM(tab_cadastro5[Valor por item]),"")</f>
        <v/>
      </c>
      <c r="F544" s="28" t="str">
        <f>IF(tab_cadastro5[[#This Row],[Representatividade]]&lt;&gt;"",tab_cadastro5[[#This Row],[Representatividade]]+F543,"")</f>
        <v/>
      </c>
      <c r="G54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45" spans="2:7" ht="13.5" thickBot="1" x14ac:dyDescent="0.3">
      <c r="B545" s="17"/>
      <c r="C545" s="36" t="str" cm="1">
        <f t="array" ref="C545">IF(tab_cadastro5[[#This Row],[Valor por item]]&lt;&gt;"",INDEX(tab_estoque[Descrição],SMALL(IF(tab_estoque[Valor em Estoque]=tab_cadastro5[[#This Row],[Valor por item]],ROW(tab_estoque[Valor em Estoque])-8),COUNTIF($D$9:D545,D545))),"")</f>
        <v/>
      </c>
      <c r="D545" s="37" t="str">
        <f>IFERROR(LARGE(tab_estoque[Valor em Estoque],tab_cadastro5[[#This Row],[Ranking]]),"")</f>
        <v/>
      </c>
      <c r="E545" s="38" t="str">
        <f>IF(tab_cadastro5[[#This Row],[Valor por item]]&lt;&gt;"",tab_cadastro5[[#This Row],[Valor por item]]/SUM(tab_cadastro5[Valor por item]),"")</f>
        <v/>
      </c>
      <c r="F545" s="28" t="str">
        <f>IF(tab_cadastro5[[#This Row],[Representatividade]]&lt;&gt;"",tab_cadastro5[[#This Row],[Representatividade]]+F544,"")</f>
        <v/>
      </c>
      <c r="G54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46" spans="2:7" ht="13.5" thickBot="1" x14ac:dyDescent="0.3">
      <c r="B546" s="17"/>
      <c r="C546" s="36" t="str" cm="1">
        <f t="array" ref="C546">IF(tab_cadastro5[[#This Row],[Valor por item]]&lt;&gt;"",INDEX(tab_estoque[Descrição],SMALL(IF(tab_estoque[Valor em Estoque]=tab_cadastro5[[#This Row],[Valor por item]],ROW(tab_estoque[Valor em Estoque])-8),COUNTIF($D$9:D546,D546))),"")</f>
        <v/>
      </c>
      <c r="D546" s="37" t="str">
        <f>IFERROR(LARGE(tab_estoque[Valor em Estoque],tab_cadastro5[[#This Row],[Ranking]]),"")</f>
        <v/>
      </c>
      <c r="E546" s="38" t="str">
        <f>IF(tab_cadastro5[[#This Row],[Valor por item]]&lt;&gt;"",tab_cadastro5[[#This Row],[Valor por item]]/SUM(tab_cadastro5[Valor por item]),"")</f>
        <v/>
      </c>
      <c r="F546" s="28" t="str">
        <f>IF(tab_cadastro5[[#This Row],[Representatividade]]&lt;&gt;"",tab_cadastro5[[#This Row],[Representatividade]]+F545,"")</f>
        <v/>
      </c>
      <c r="G54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47" spans="2:7" ht="13.5" thickBot="1" x14ac:dyDescent="0.3">
      <c r="B547" s="17"/>
      <c r="C547" s="36" t="str" cm="1">
        <f t="array" ref="C547">IF(tab_cadastro5[[#This Row],[Valor por item]]&lt;&gt;"",INDEX(tab_estoque[Descrição],SMALL(IF(tab_estoque[Valor em Estoque]=tab_cadastro5[[#This Row],[Valor por item]],ROW(tab_estoque[Valor em Estoque])-8),COUNTIF($D$9:D547,D547))),"")</f>
        <v/>
      </c>
      <c r="D547" s="37" t="str">
        <f>IFERROR(LARGE(tab_estoque[Valor em Estoque],tab_cadastro5[[#This Row],[Ranking]]),"")</f>
        <v/>
      </c>
      <c r="E547" s="38" t="str">
        <f>IF(tab_cadastro5[[#This Row],[Valor por item]]&lt;&gt;"",tab_cadastro5[[#This Row],[Valor por item]]/SUM(tab_cadastro5[Valor por item]),"")</f>
        <v/>
      </c>
      <c r="F547" s="28" t="str">
        <f>IF(tab_cadastro5[[#This Row],[Representatividade]]&lt;&gt;"",tab_cadastro5[[#This Row],[Representatividade]]+F546,"")</f>
        <v/>
      </c>
      <c r="G54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48" spans="2:7" ht="13.5" thickBot="1" x14ac:dyDescent="0.3">
      <c r="B548" s="17"/>
      <c r="C548" s="36" t="str" cm="1">
        <f t="array" ref="C548">IF(tab_cadastro5[[#This Row],[Valor por item]]&lt;&gt;"",INDEX(tab_estoque[Descrição],SMALL(IF(tab_estoque[Valor em Estoque]=tab_cadastro5[[#This Row],[Valor por item]],ROW(tab_estoque[Valor em Estoque])-8),COUNTIF($D$9:D548,D548))),"")</f>
        <v/>
      </c>
      <c r="D548" s="37" t="str">
        <f>IFERROR(LARGE(tab_estoque[Valor em Estoque],tab_cadastro5[[#This Row],[Ranking]]),"")</f>
        <v/>
      </c>
      <c r="E548" s="38" t="str">
        <f>IF(tab_cadastro5[[#This Row],[Valor por item]]&lt;&gt;"",tab_cadastro5[[#This Row],[Valor por item]]/SUM(tab_cadastro5[Valor por item]),"")</f>
        <v/>
      </c>
      <c r="F548" s="28" t="str">
        <f>IF(tab_cadastro5[[#This Row],[Representatividade]]&lt;&gt;"",tab_cadastro5[[#This Row],[Representatividade]]+F547,"")</f>
        <v/>
      </c>
      <c r="G54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49" spans="2:7" ht="13.5" thickBot="1" x14ac:dyDescent="0.3">
      <c r="B549" s="17"/>
      <c r="C549" s="36" t="str" cm="1">
        <f t="array" ref="C549">IF(tab_cadastro5[[#This Row],[Valor por item]]&lt;&gt;"",INDEX(tab_estoque[Descrição],SMALL(IF(tab_estoque[Valor em Estoque]=tab_cadastro5[[#This Row],[Valor por item]],ROW(tab_estoque[Valor em Estoque])-8),COUNTIF($D$9:D549,D549))),"")</f>
        <v/>
      </c>
      <c r="D549" s="37" t="str">
        <f>IFERROR(LARGE(tab_estoque[Valor em Estoque],tab_cadastro5[[#This Row],[Ranking]]),"")</f>
        <v/>
      </c>
      <c r="E549" s="38" t="str">
        <f>IF(tab_cadastro5[[#This Row],[Valor por item]]&lt;&gt;"",tab_cadastro5[[#This Row],[Valor por item]]/SUM(tab_cadastro5[Valor por item]),"")</f>
        <v/>
      </c>
      <c r="F549" s="28" t="str">
        <f>IF(tab_cadastro5[[#This Row],[Representatividade]]&lt;&gt;"",tab_cadastro5[[#This Row],[Representatividade]]+F548,"")</f>
        <v/>
      </c>
      <c r="G54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50" spans="2:7" ht="13.5" thickBot="1" x14ac:dyDescent="0.3">
      <c r="B550" s="17"/>
      <c r="C550" s="36" t="str" cm="1">
        <f t="array" ref="C550">IF(tab_cadastro5[[#This Row],[Valor por item]]&lt;&gt;"",INDEX(tab_estoque[Descrição],SMALL(IF(tab_estoque[Valor em Estoque]=tab_cadastro5[[#This Row],[Valor por item]],ROW(tab_estoque[Valor em Estoque])-8),COUNTIF($D$9:D550,D550))),"")</f>
        <v/>
      </c>
      <c r="D550" s="37" t="str">
        <f>IFERROR(LARGE(tab_estoque[Valor em Estoque],tab_cadastro5[[#This Row],[Ranking]]),"")</f>
        <v/>
      </c>
      <c r="E550" s="38" t="str">
        <f>IF(tab_cadastro5[[#This Row],[Valor por item]]&lt;&gt;"",tab_cadastro5[[#This Row],[Valor por item]]/SUM(tab_cadastro5[Valor por item]),"")</f>
        <v/>
      </c>
      <c r="F550" s="28" t="str">
        <f>IF(tab_cadastro5[[#This Row],[Representatividade]]&lt;&gt;"",tab_cadastro5[[#This Row],[Representatividade]]+F549,"")</f>
        <v/>
      </c>
      <c r="G55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51" spans="2:7" ht="13.5" thickBot="1" x14ac:dyDescent="0.3">
      <c r="B551" s="17"/>
      <c r="C551" s="36" t="str" cm="1">
        <f t="array" ref="C551">IF(tab_cadastro5[[#This Row],[Valor por item]]&lt;&gt;"",INDEX(tab_estoque[Descrição],SMALL(IF(tab_estoque[Valor em Estoque]=tab_cadastro5[[#This Row],[Valor por item]],ROW(tab_estoque[Valor em Estoque])-8),COUNTIF($D$9:D551,D551))),"")</f>
        <v/>
      </c>
      <c r="D551" s="37" t="str">
        <f>IFERROR(LARGE(tab_estoque[Valor em Estoque],tab_cadastro5[[#This Row],[Ranking]]),"")</f>
        <v/>
      </c>
      <c r="E551" s="38" t="str">
        <f>IF(tab_cadastro5[[#This Row],[Valor por item]]&lt;&gt;"",tab_cadastro5[[#This Row],[Valor por item]]/SUM(tab_cadastro5[Valor por item]),"")</f>
        <v/>
      </c>
      <c r="F551" s="28" t="str">
        <f>IF(tab_cadastro5[[#This Row],[Representatividade]]&lt;&gt;"",tab_cadastro5[[#This Row],[Representatividade]]+F550,"")</f>
        <v/>
      </c>
      <c r="G55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52" spans="2:7" ht="13.5" thickBot="1" x14ac:dyDescent="0.3">
      <c r="B552" s="17"/>
      <c r="C552" s="36" t="str" cm="1">
        <f t="array" ref="C552">IF(tab_cadastro5[[#This Row],[Valor por item]]&lt;&gt;"",INDEX(tab_estoque[Descrição],SMALL(IF(tab_estoque[Valor em Estoque]=tab_cadastro5[[#This Row],[Valor por item]],ROW(tab_estoque[Valor em Estoque])-8),COUNTIF($D$9:D552,D552))),"")</f>
        <v/>
      </c>
      <c r="D552" s="37" t="str">
        <f>IFERROR(LARGE(tab_estoque[Valor em Estoque],tab_cadastro5[[#This Row],[Ranking]]),"")</f>
        <v/>
      </c>
      <c r="E552" s="38" t="str">
        <f>IF(tab_cadastro5[[#This Row],[Valor por item]]&lt;&gt;"",tab_cadastro5[[#This Row],[Valor por item]]/SUM(tab_cadastro5[Valor por item]),"")</f>
        <v/>
      </c>
      <c r="F552" s="28" t="str">
        <f>IF(tab_cadastro5[[#This Row],[Representatividade]]&lt;&gt;"",tab_cadastro5[[#This Row],[Representatividade]]+F551,"")</f>
        <v/>
      </c>
      <c r="G55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53" spans="2:7" ht="13.5" thickBot="1" x14ac:dyDescent="0.3">
      <c r="B553" s="17"/>
      <c r="C553" s="36" t="str" cm="1">
        <f t="array" ref="C553">IF(tab_cadastro5[[#This Row],[Valor por item]]&lt;&gt;"",INDEX(tab_estoque[Descrição],SMALL(IF(tab_estoque[Valor em Estoque]=tab_cadastro5[[#This Row],[Valor por item]],ROW(tab_estoque[Valor em Estoque])-8),COUNTIF($D$9:D553,D553))),"")</f>
        <v/>
      </c>
      <c r="D553" s="37" t="str">
        <f>IFERROR(LARGE(tab_estoque[Valor em Estoque],tab_cadastro5[[#This Row],[Ranking]]),"")</f>
        <v/>
      </c>
      <c r="E553" s="38" t="str">
        <f>IF(tab_cadastro5[[#This Row],[Valor por item]]&lt;&gt;"",tab_cadastro5[[#This Row],[Valor por item]]/SUM(tab_cadastro5[Valor por item]),"")</f>
        <v/>
      </c>
      <c r="F553" s="28" t="str">
        <f>IF(tab_cadastro5[[#This Row],[Representatividade]]&lt;&gt;"",tab_cadastro5[[#This Row],[Representatividade]]+F552,"")</f>
        <v/>
      </c>
      <c r="G55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54" spans="2:7" ht="13.5" thickBot="1" x14ac:dyDescent="0.3">
      <c r="B554" s="17"/>
      <c r="C554" s="36" t="str" cm="1">
        <f t="array" ref="C554">IF(tab_cadastro5[[#This Row],[Valor por item]]&lt;&gt;"",INDEX(tab_estoque[Descrição],SMALL(IF(tab_estoque[Valor em Estoque]=tab_cadastro5[[#This Row],[Valor por item]],ROW(tab_estoque[Valor em Estoque])-8),COUNTIF($D$9:D554,D554))),"")</f>
        <v/>
      </c>
      <c r="D554" s="37" t="str">
        <f>IFERROR(LARGE(tab_estoque[Valor em Estoque],tab_cadastro5[[#This Row],[Ranking]]),"")</f>
        <v/>
      </c>
      <c r="E554" s="38" t="str">
        <f>IF(tab_cadastro5[[#This Row],[Valor por item]]&lt;&gt;"",tab_cadastro5[[#This Row],[Valor por item]]/SUM(tab_cadastro5[Valor por item]),"")</f>
        <v/>
      </c>
      <c r="F554" s="28" t="str">
        <f>IF(tab_cadastro5[[#This Row],[Representatividade]]&lt;&gt;"",tab_cadastro5[[#This Row],[Representatividade]]+F553,"")</f>
        <v/>
      </c>
      <c r="G55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55" spans="2:7" ht="13.5" thickBot="1" x14ac:dyDescent="0.3">
      <c r="B555" s="17"/>
      <c r="C555" s="36" t="str" cm="1">
        <f t="array" ref="C555">IF(tab_cadastro5[[#This Row],[Valor por item]]&lt;&gt;"",INDEX(tab_estoque[Descrição],SMALL(IF(tab_estoque[Valor em Estoque]=tab_cadastro5[[#This Row],[Valor por item]],ROW(tab_estoque[Valor em Estoque])-8),COUNTIF($D$9:D555,D555))),"")</f>
        <v/>
      </c>
      <c r="D555" s="37" t="str">
        <f>IFERROR(LARGE(tab_estoque[Valor em Estoque],tab_cadastro5[[#This Row],[Ranking]]),"")</f>
        <v/>
      </c>
      <c r="E555" s="38" t="str">
        <f>IF(tab_cadastro5[[#This Row],[Valor por item]]&lt;&gt;"",tab_cadastro5[[#This Row],[Valor por item]]/SUM(tab_cadastro5[Valor por item]),"")</f>
        <v/>
      </c>
      <c r="F555" s="28" t="str">
        <f>IF(tab_cadastro5[[#This Row],[Representatividade]]&lt;&gt;"",tab_cadastro5[[#This Row],[Representatividade]]+F554,"")</f>
        <v/>
      </c>
      <c r="G55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56" spans="2:7" ht="13.5" thickBot="1" x14ac:dyDescent="0.3">
      <c r="B556" s="17"/>
      <c r="C556" s="36" t="str" cm="1">
        <f t="array" ref="C556">IF(tab_cadastro5[[#This Row],[Valor por item]]&lt;&gt;"",INDEX(tab_estoque[Descrição],SMALL(IF(tab_estoque[Valor em Estoque]=tab_cadastro5[[#This Row],[Valor por item]],ROW(tab_estoque[Valor em Estoque])-8),COUNTIF($D$9:D556,D556))),"")</f>
        <v/>
      </c>
      <c r="D556" s="37" t="str">
        <f>IFERROR(LARGE(tab_estoque[Valor em Estoque],tab_cadastro5[[#This Row],[Ranking]]),"")</f>
        <v/>
      </c>
      <c r="E556" s="38" t="str">
        <f>IF(tab_cadastro5[[#This Row],[Valor por item]]&lt;&gt;"",tab_cadastro5[[#This Row],[Valor por item]]/SUM(tab_cadastro5[Valor por item]),"")</f>
        <v/>
      </c>
      <c r="F556" s="28" t="str">
        <f>IF(tab_cadastro5[[#This Row],[Representatividade]]&lt;&gt;"",tab_cadastro5[[#This Row],[Representatividade]]+F555,"")</f>
        <v/>
      </c>
      <c r="G55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57" spans="2:7" ht="13.5" thickBot="1" x14ac:dyDescent="0.3">
      <c r="B557" s="17"/>
      <c r="C557" s="36" t="str" cm="1">
        <f t="array" ref="C557">IF(tab_cadastro5[[#This Row],[Valor por item]]&lt;&gt;"",INDEX(tab_estoque[Descrição],SMALL(IF(tab_estoque[Valor em Estoque]=tab_cadastro5[[#This Row],[Valor por item]],ROW(tab_estoque[Valor em Estoque])-8),COUNTIF($D$9:D557,D557))),"")</f>
        <v/>
      </c>
      <c r="D557" s="37" t="str">
        <f>IFERROR(LARGE(tab_estoque[Valor em Estoque],tab_cadastro5[[#This Row],[Ranking]]),"")</f>
        <v/>
      </c>
      <c r="E557" s="38" t="str">
        <f>IF(tab_cadastro5[[#This Row],[Valor por item]]&lt;&gt;"",tab_cadastro5[[#This Row],[Valor por item]]/SUM(tab_cadastro5[Valor por item]),"")</f>
        <v/>
      </c>
      <c r="F557" s="28" t="str">
        <f>IF(tab_cadastro5[[#This Row],[Representatividade]]&lt;&gt;"",tab_cadastro5[[#This Row],[Representatividade]]+F556,"")</f>
        <v/>
      </c>
      <c r="G55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58" spans="2:7" ht="13.5" thickBot="1" x14ac:dyDescent="0.3">
      <c r="B558" s="17"/>
      <c r="C558" s="36" t="str" cm="1">
        <f t="array" ref="C558">IF(tab_cadastro5[[#This Row],[Valor por item]]&lt;&gt;"",INDEX(tab_estoque[Descrição],SMALL(IF(tab_estoque[Valor em Estoque]=tab_cadastro5[[#This Row],[Valor por item]],ROW(tab_estoque[Valor em Estoque])-8),COUNTIF($D$9:D558,D558))),"")</f>
        <v/>
      </c>
      <c r="D558" s="37" t="str">
        <f>IFERROR(LARGE(tab_estoque[Valor em Estoque],tab_cadastro5[[#This Row],[Ranking]]),"")</f>
        <v/>
      </c>
      <c r="E558" s="38" t="str">
        <f>IF(tab_cadastro5[[#This Row],[Valor por item]]&lt;&gt;"",tab_cadastro5[[#This Row],[Valor por item]]/SUM(tab_cadastro5[Valor por item]),"")</f>
        <v/>
      </c>
      <c r="F558" s="28" t="str">
        <f>IF(tab_cadastro5[[#This Row],[Representatividade]]&lt;&gt;"",tab_cadastro5[[#This Row],[Representatividade]]+F557,"")</f>
        <v/>
      </c>
      <c r="G55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59" spans="2:7" ht="13.5" thickBot="1" x14ac:dyDescent="0.3">
      <c r="B559" s="17"/>
      <c r="C559" s="36" t="str" cm="1">
        <f t="array" ref="C559">IF(tab_cadastro5[[#This Row],[Valor por item]]&lt;&gt;"",INDEX(tab_estoque[Descrição],SMALL(IF(tab_estoque[Valor em Estoque]=tab_cadastro5[[#This Row],[Valor por item]],ROW(tab_estoque[Valor em Estoque])-8),COUNTIF($D$9:D559,D559))),"")</f>
        <v/>
      </c>
      <c r="D559" s="37" t="str">
        <f>IFERROR(LARGE(tab_estoque[Valor em Estoque],tab_cadastro5[[#This Row],[Ranking]]),"")</f>
        <v/>
      </c>
      <c r="E559" s="38" t="str">
        <f>IF(tab_cadastro5[[#This Row],[Valor por item]]&lt;&gt;"",tab_cadastro5[[#This Row],[Valor por item]]/SUM(tab_cadastro5[Valor por item]),"")</f>
        <v/>
      </c>
      <c r="F559" s="28" t="str">
        <f>IF(tab_cadastro5[[#This Row],[Representatividade]]&lt;&gt;"",tab_cadastro5[[#This Row],[Representatividade]]+F558,"")</f>
        <v/>
      </c>
      <c r="G55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60" spans="2:7" ht="13.5" thickBot="1" x14ac:dyDescent="0.3">
      <c r="B560" s="17"/>
      <c r="C560" s="36" t="str" cm="1">
        <f t="array" ref="C560">IF(tab_cadastro5[[#This Row],[Valor por item]]&lt;&gt;"",INDEX(tab_estoque[Descrição],SMALL(IF(tab_estoque[Valor em Estoque]=tab_cadastro5[[#This Row],[Valor por item]],ROW(tab_estoque[Valor em Estoque])-8),COUNTIF($D$9:D560,D560))),"")</f>
        <v/>
      </c>
      <c r="D560" s="37" t="str">
        <f>IFERROR(LARGE(tab_estoque[Valor em Estoque],tab_cadastro5[[#This Row],[Ranking]]),"")</f>
        <v/>
      </c>
      <c r="E560" s="38" t="str">
        <f>IF(tab_cadastro5[[#This Row],[Valor por item]]&lt;&gt;"",tab_cadastro5[[#This Row],[Valor por item]]/SUM(tab_cadastro5[Valor por item]),"")</f>
        <v/>
      </c>
      <c r="F560" s="28" t="str">
        <f>IF(tab_cadastro5[[#This Row],[Representatividade]]&lt;&gt;"",tab_cadastro5[[#This Row],[Representatividade]]+F559,"")</f>
        <v/>
      </c>
      <c r="G56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61" spans="2:7" ht="13.5" thickBot="1" x14ac:dyDescent="0.3">
      <c r="B561" s="17"/>
      <c r="C561" s="36" t="str" cm="1">
        <f t="array" ref="C561">IF(tab_cadastro5[[#This Row],[Valor por item]]&lt;&gt;"",INDEX(tab_estoque[Descrição],SMALL(IF(tab_estoque[Valor em Estoque]=tab_cadastro5[[#This Row],[Valor por item]],ROW(tab_estoque[Valor em Estoque])-8),COUNTIF($D$9:D561,D561))),"")</f>
        <v/>
      </c>
      <c r="D561" s="37" t="str">
        <f>IFERROR(LARGE(tab_estoque[Valor em Estoque],tab_cadastro5[[#This Row],[Ranking]]),"")</f>
        <v/>
      </c>
      <c r="E561" s="38" t="str">
        <f>IF(tab_cadastro5[[#This Row],[Valor por item]]&lt;&gt;"",tab_cadastro5[[#This Row],[Valor por item]]/SUM(tab_cadastro5[Valor por item]),"")</f>
        <v/>
      </c>
      <c r="F561" s="28" t="str">
        <f>IF(tab_cadastro5[[#This Row],[Representatividade]]&lt;&gt;"",tab_cadastro5[[#This Row],[Representatividade]]+F560,"")</f>
        <v/>
      </c>
      <c r="G56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62" spans="2:7" ht="13.5" thickBot="1" x14ac:dyDescent="0.3">
      <c r="B562" s="17"/>
      <c r="C562" s="36" t="str" cm="1">
        <f t="array" ref="C562">IF(tab_cadastro5[[#This Row],[Valor por item]]&lt;&gt;"",INDEX(tab_estoque[Descrição],SMALL(IF(tab_estoque[Valor em Estoque]=tab_cadastro5[[#This Row],[Valor por item]],ROW(tab_estoque[Valor em Estoque])-8),COUNTIF($D$9:D562,D562))),"")</f>
        <v/>
      </c>
      <c r="D562" s="37" t="str">
        <f>IFERROR(LARGE(tab_estoque[Valor em Estoque],tab_cadastro5[[#This Row],[Ranking]]),"")</f>
        <v/>
      </c>
      <c r="E562" s="38" t="str">
        <f>IF(tab_cadastro5[[#This Row],[Valor por item]]&lt;&gt;"",tab_cadastro5[[#This Row],[Valor por item]]/SUM(tab_cadastro5[Valor por item]),"")</f>
        <v/>
      </c>
      <c r="F562" s="28" t="str">
        <f>IF(tab_cadastro5[[#This Row],[Representatividade]]&lt;&gt;"",tab_cadastro5[[#This Row],[Representatividade]]+F561,"")</f>
        <v/>
      </c>
      <c r="G56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63" spans="2:7" ht="13.5" thickBot="1" x14ac:dyDescent="0.3">
      <c r="B563" s="17"/>
      <c r="C563" s="36" t="str" cm="1">
        <f t="array" ref="C563">IF(tab_cadastro5[[#This Row],[Valor por item]]&lt;&gt;"",INDEX(tab_estoque[Descrição],SMALL(IF(tab_estoque[Valor em Estoque]=tab_cadastro5[[#This Row],[Valor por item]],ROW(tab_estoque[Valor em Estoque])-8),COUNTIF($D$9:D563,D563))),"")</f>
        <v/>
      </c>
      <c r="D563" s="37" t="str">
        <f>IFERROR(LARGE(tab_estoque[Valor em Estoque],tab_cadastro5[[#This Row],[Ranking]]),"")</f>
        <v/>
      </c>
      <c r="E563" s="38" t="str">
        <f>IF(tab_cadastro5[[#This Row],[Valor por item]]&lt;&gt;"",tab_cadastro5[[#This Row],[Valor por item]]/SUM(tab_cadastro5[Valor por item]),"")</f>
        <v/>
      </c>
      <c r="F563" s="28" t="str">
        <f>IF(tab_cadastro5[[#This Row],[Representatividade]]&lt;&gt;"",tab_cadastro5[[#This Row],[Representatividade]]+F562,"")</f>
        <v/>
      </c>
      <c r="G56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64" spans="2:7" ht="13.5" thickBot="1" x14ac:dyDescent="0.3">
      <c r="B564" s="17"/>
      <c r="C564" s="36" t="str" cm="1">
        <f t="array" ref="C564">IF(tab_cadastro5[[#This Row],[Valor por item]]&lt;&gt;"",INDEX(tab_estoque[Descrição],SMALL(IF(tab_estoque[Valor em Estoque]=tab_cadastro5[[#This Row],[Valor por item]],ROW(tab_estoque[Valor em Estoque])-8),COUNTIF($D$9:D564,D564))),"")</f>
        <v/>
      </c>
      <c r="D564" s="37" t="str">
        <f>IFERROR(LARGE(tab_estoque[Valor em Estoque],tab_cadastro5[[#This Row],[Ranking]]),"")</f>
        <v/>
      </c>
      <c r="E564" s="38" t="str">
        <f>IF(tab_cadastro5[[#This Row],[Valor por item]]&lt;&gt;"",tab_cadastro5[[#This Row],[Valor por item]]/SUM(tab_cadastro5[Valor por item]),"")</f>
        <v/>
      </c>
      <c r="F564" s="28" t="str">
        <f>IF(tab_cadastro5[[#This Row],[Representatividade]]&lt;&gt;"",tab_cadastro5[[#This Row],[Representatividade]]+F563,"")</f>
        <v/>
      </c>
      <c r="G56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65" spans="2:7" ht="13.5" thickBot="1" x14ac:dyDescent="0.3">
      <c r="B565" s="17"/>
      <c r="C565" s="36" t="str" cm="1">
        <f t="array" ref="C565">IF(tab_cadastro5[[#This Row],[Valor por item]]&lt;&gt;"",INDEX(tab_estoque[Descrição],SMALL(IF(tab_estoque[Valor em Estoque]=tab_cadastro5[[#This Row],[Valor por item]],ROW(tab_estoque[Valor em Estoque])-8),COUNTIF($D$9:D565,D565))),"")</f>
        <v/>
      </c>
      <c r="D565" s="37" t="str">
        <f>IFERROR(LARGE(tab_estoque[Valor em Estoque],tab_cadastro5[[#This Row],[Ranking]]),"")</f>
        <v/>
      </c>
      <c r="E565" s="38" t="str">
        <f>IF(tab_cadastro5[[#This Row],[Valor por item]]&lt;&gt;"",tab_cadastro5[[#This Row],[Valor por item]]/SUM(tab_cadastro5[Valor por item]),"")</f>
        <v/>
      </c>
      <c r="F565" s="28" t="str">
        <f>IF(tab_cadastro5[[#This Row],[Representatividade]]&lt;&gt;"",tab_cadastro5[[#This Row],[Representatividade]]+F564,"")</f>
        <v/>
      </c>
      <c r="G56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66" spans="2:7" ht="13.5" thickBot="1" x14ac:dyDescent="0.3">
      <c r="B566" s="17"/>
      <c r="C566" s="36" t="str" cm="1">
        <f t="array" ref="C566">IF(tab_cadastro5[[#This Row],[Valor por item]]&lt;&gt;"",INDEX(tab_estoque[Descrição],SMALL(IF(tab_estoque[Valor em Estoque]=tab_cadastro5[[#This Row],[Valor por item]],ROW(tab_estoque[Valor em Estoque])-8),COUNTIF($D$9:D566,D566))),"")</f>
        <v/>
      </c>
      <c r="D566" s="37" t="str">
        <f>IFERROR(LARGE(tab_estoque[Valor em Estoque],tab_cadastro5[[#This Row],[Ranking]]),"")</f>
        <v/>
      </c>
      <c r="E566" s="38" t="str">
        <f>IF(tab_cadastro5[[#This Row],[Valor por item]]&lt;&gt;"",tab_cadastro5[[#This Row],[Valor por item]]/SUM(tab_cadastro5[Valor por item]),"")</f>
        <v/>
      </c>
      <c r="F566" s="28" t="str">
        <f>IF(tab_cadastro5[[#This Row],[Representatividade]]&lt;&gt;"",tab_cadastro5[[#This Row],[Representatividade]]+F565,"")</f>
        <v/>
      </c>
      <c r="G56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67" spans="2:7" ht="13.5" thickBot="1" x14ac:dyDescent="0.3">
      <c r="B567" s="17"/>
      <c r="C567" s="36" t="str" cm="1">
        <f t="array" ref="C567">IF(tab_cadastro5[[#This Row],[Valor por item]]&lt;&gt;"",INDEX(tab_estoque[Descrição],SMALL(IF(tab_estoque[Valor em Estoque]=tab_cadastro5[[#This Row],[Valor por item]],ROW(tab_estoque[Valor em Estoque])-8),COUNTIF($D$9:D567,D567))),"")</f>
        <v/>
      </c>
      <c r="D567" s="37" t="str">
        <f>IFERROR(LARGE(tab_estoque[Valor em Estoque],tab_cadastro5[[#This Row],[Ranking]]),"")</f>
        <v/>
      </c>
      <c r="E567" s="38" t="str">
        <f>IF(tab_cadastro5[[#This Row],[Valor por item]]&lt;&gt;"",tab_cadastro5[[#This Row],[Valor por item]]/SUM(tab_cadastro5[Valor por item]),"")</f>
        <v/>
      </c>
      <c r="F567" s="28" t="str">
        <f>IF(tab_cadastro5[[#This Row],[Representatividade]]&lt;&gt;"",tab_cadastro5[[#This Row],[Representatividade]]+F566,"")</f>
        <v/>
      </c>
      <c r="G56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68" spans="2:7" ht="13.5" thickBot="1" x14ac:dyDescent="0.3">
      <c r="B568" s="17"/>
      <c r="C568" s="36" t="str" cm="1">
        <f t="array" ref="C568">IF(tab_cadastro5[[#This Row],[Valor por item]]&lt;&gt;"",INDEX(tab_estoque[Descrição],SMALL(IF(tab_estoque[Valor em Estoque]=tab_cadastro5[[#This Row],[Valor por item]],ROW(tab_estoque[Valor em Estoque])-8),COUNTIF($D$9:D568,D568))),"")</f>
        <v/>
      </c>
      <c r="D568" s="37" t="str">
        <f>IFERROR(LARGE(tab_estoque[Valor em Estoque],tab_cadastro5[[#This Row],[Ranking]]),"")</f>
        <v/>
      </c>
      <c r="E568" s="38" t="str">
        <f>IF(tab_cadastro5[[#This Row],[Valor por item]]&lt;&gt;"",tab_cadastro5[[#This Row],[Valor por item]]/SUM(tab_cadastro5[Valor por item]),"")</f>
        <v/>
      </c>
      <c r="F568" s="28" t="str">
        <f>IF(tab_cadastro5[[#This Row],[Representatividade]]&lt;&gt;"",tab_cadastro5[[#This Row],[Representatividade]]+F567,"")</f>
        <v/>
      </c>
      <c r="G56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69" spans="2:7" ht="13.5" thickBot="1" x14ac:dyDescent="0.3">
      <c r="B569" s="17"/>
      <c r="C569" s="36" t="str" cm="1">
        <f t="array" ref="C569">IF(tab_cadastro5[[#This Row],[Valor por item]]&lt;&gt;"",INDEX(tab_estoque[Descrição],SMALL(IF(tab_estoque[Valor em Estoque]=tab_cadastro5[[#This Row],[Valor por item]],ROW(tab_estoque[Valor em Estoque])-8),COUNTIF($D$9:D569,D569))),"")</f>
        <v/>
      </c>
      <c r="D569" s="37" t="str">
        <f>IFERROR(LARGE(tab_estoque[Valor em Estoque],tab_cadastro5[[#This Row],[Ranking]]),"")</f>
        <v/>
      </c>
      <c r="E569" s="38" t="str">
        <f>IF(tab_cadastro5[[#This Row],[Valor por item]]&lt;&gt;"",tab_cadastro5[[#This Row],[Valor por item]]/SUM(tab_cadastro5[Valor por item]),"")</f>
        <v/>
      </c>
      <c r="F569" s="28" t="str">
        <f>IF(tab_cadastro5[[#This Row],[Representatividade]]&lt;&gt;"",tab_cadastro5[[#This Row],[Representatividade]]+F568,"")</f>
        <v/>
      </c>
      <c r="G56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70" spans="2:7" ht="13.5" thickBot="1" x14ac:dyDescent="0.3">
      <c r="B570" s="17"/>
      <c r="C570" s="36" t="str" cm="1">
        <f t="array" ref="C570">IF(tab_cadastro5[[#This Row],[Valor por item]]&lt;&gt;"",INDEX(tab_estoque[Descrição],SMALL(IF(tab_estoque[Valor em Estoque]=tab_cadastro5[[#This Row],[Valor por item]],ROW(tab_estoque[Valor em Estoque])-8),COUNTIF($D$9:D570,D570))),"")</f>
        <v/>
      </c>
      <c r="D570" s="37" t="str">
        <f>IFERROR(LARGE(tab_estoque[Valor em Estoque],tab_cadastro5[[#This Row],[Ranking]]),"")</f>
        <v/>
      </c>
      <c r="E570" s="38" t="str">
        <f>IF(tab_cadastro5[[#This Row],[Valor por item]]&lt;&gt;"",tab_cadastro5[[#This Row],[Valor por item]]/SUM(tab_cadastro5[Valor por item]),"")</f>
        <v/>
      </c>
      <c r="F570" s="28" t="str">
        <f>IF(tab_cadastro5[[#This Row],[Representatividade]]&lt;&gt;"",tab_cadastro5[[#This Row],[Representatividade]]+F569,"")</f>
        <v/>
      </c>
      <c r="G57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71" spans="2:7" ht="13.5" thickBot="1" x14ac:dyDescent="0.3">
      <c r="B571" s="17"/>
      <c r="C571" s="36" t="str" cm="1">
        <f t="array" ref="C571">IF(tab_cadastro5[[#This Row],[Valor por item]]&lt;&gt;"",INDEX(tab_estoque[Descrição],SMALL(IF(tab_estoque[Valor em Estoque]=tab_cadastro5[[#This Row],[Valor por item]],ROW(tab_estoque[Valor em Estoque])-8),COUNTIF($D$9:D571,D571))),"")</f>
        <v/>
      </c>
      <c r="D571" s="37" t="str">
        <f>IFERROR(LARGE(tab_estoque[Valor em Estoque],tab_cadastro5[[#This Row],[Ranking]]),"")</f>
        <v/>
      </c>
      <c r="E571" s="38" t="str">
        <f>IF(tab_cadastro5[[#This Row],[Valor por item]]&lt;&gt;"",tab_cadastro5[[#This Row],[Valor por item]]/SUM(tab_cadastro5[Valor por item]),"")</f>
        <v/>
      </c>
      <c r="F571" s="28" t="str">
        <f>IF(tab_cadastro5[[#This Row],[Representatividade]]&lt;&gt;"",tab_cadastro5[[#This Row],[Representatividade]]+F570,"")</f>
        <v/>
      </c>
      <c r="G57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72" spans="2:7" ht="13.5" thickBot="1" x14ac:dyDescent="0.3">
      <c r="B572" s="17"/>
      <c r="C572" s="36" t="str" cm="1">
        <f t="array" ref="C572">IF(tab_cadastro5[[#This Row],[Valor por item]]&lt;&gt;"",INDEX(tab_estoque[Descrição],SMALL(IF(tab_estoque[Valor em Estoque]=tab_cadastro5[[#This Row],[Valor por item]],ROW(tab_estoque[Valor em Estoque])-8),COUNTIF($D$9:D572,D572))),"")</f>
        <v/>
      </c>
      <c r="D572" s="37" t="str">
        <f>IFERROR(LARGE(tab_estoque[Valor em Estoque],tab_cadastro5[[#This Row],[Ranking]]),"")</f>
        <v/>
      </c>
      <c r="E572" s="38" t="str">
        <f>IF(tab_cadastro5[[#This Row],[Valor por item]]&lt;&gt;"",tab_cadastro5[[#This Row],[Valor por item]]/SUM(tab_cadastro5[Valor por item]),"")</f>
        <v/>
      </c>
      <c r="F572" s="28" t="str">
        <f>IF(tab_cadastro5[[#This Row],[Representatividade]]&lt;&gt;"",tab_cadastro5[[#This Row],[Representatividade]]+F571,"")</f>
        <v/>
      </c>
      <c r="G57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73" spans="2:7" ht="13.5" thickBot="1" x14ac:dyDescent="0.3">
      <c r="B573" s="17"/>
      <c r="C573" s="36" t="str" cm="1">
        <f t="array" ref="C573">IF(tab_cadastro5[[#This Row],[Valor por item]]&lt;&gt;"",INDEX(tab_estoque[Descrição],SMALL(IF(tab_estoque[Valor em Estoque]=tab_cadastro5[[#This Row],[Valor por item]],ROW(tab_estoque[Valor em Estoque])-8),COUNTIF($D$9:D573,D573))),"")</f>
        <v/>
      </c>
      <c r="D573" s="37" t="str">
        <f>IFERROR(LARGE(tab_estoque[Valor em Estoque],tab_cadastro5[[#This Row],[Ranking]]),"")</f>
        <v/>
      </c>
      <c r="E573" s="38" t="str">
        <f>IF(tab_cadastro5[[#This Row],[Valor por item]]&lt;&gt;"",tab_cadastro5[[#This Row],[Valor por item]]/SUM(tab_cadastro5[Valor por item]),"")</f>
        <v/>
      </c>
      <c r="F573" s="28" t="str">
        <f>IF(tab_cadastro5[[#This Row],[Representatividade]]&lt;&gt;"",tab_cadastro5[[#This Row],[Representatividade]]+F572,"")</f>
        <v/>
      </c>
      <c r="G57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74" spans="2:7" ht="13.5" thickBot="1" x14ac:dyDescent="0.3">
      <c r="B574" s="17"/>
      <c r="C574" s="36" t="str" cm="1">
        <f t="array" ref="C574">IF(tab_cadastro5[[#This Row],[Valor por item]]&lt;&gt;"",INDEX(tab_estoque[Descrição],SMALL(IF(tab_estoque[Valor em Estoque]=tab_cadastro5[[#This Row],[Valor por item]],ROW(tab_estoque[Valor em Estoque])-8),COUNTIF($D$9:D574,D574))),"")</f>
        <v/>
      </c>
      <c r="D574" s="37" t="str">
        <f>IFERROR(LARGE(tab_estoque[Valor em Estoque],tab_cadastro5[[#This Row],[Ranking]]),"")</f>
        <v/>
      </c>
      <c r="E574" s="38" t="str">
        <f>IF(tab_cadastro5[[#This Row],[Valor por item]]&lt;&gt;"",tab_cadastro5[[#This Row],[Valor por item]]/SUM(tab_cadastro5[Valor por item]),"")</f>
        <v/>
      </c>
      <c r="F574" s="28" t="str">
        <f>IF(tab_cadastro5[[#This Row],[Representatividade]]&lt;&gt;"",tab_cadastro5[[#This Row],[Representatividade]]+F573,"")</f>
        <v/>
      </c>
      <c r="G57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75" spans="2:7" ht="13.5" thickBot="1" x14ac:dyDescent="0.3">
      <c r="B575" s="17"/>
      <c r="C575" s="36" t="str" cm="1">
        <f t="array" ref="C575">IF(tab_cadastro5[[#This Row],[Valor por item]]&lt;&gt;"",INDEX(tab_estoque[Descrição],SMALL(IF(tab_estoque[Valor em Estoque]=tab_cadastro5[[#This Row],[Valor por item]],ROW(tab_estoque[Valor em Estoque])-8),COUNTIF($D$9:D575,D575))),"")</f>
        <v/>
      </c>
      <c r="D575" s="37" t="str">
        <f>IFERROR(LARGE(tab_estoque[Valor em Estoque],tab_cadastro5[[#This Row],[Ranking]]),"")</f>
        <v/>
      </c>
      <c r="E575" s="38" t="str">
        <f>IF(tab_cadastro5[[#This Row],[Valor por item]]&lt;&gt;"",tab_cadastro5[[#This Row],[Valor por item]]/SUM(tab_cadastro5[Valor por item]),"")</f>
        <v/>
      </c>
      <c r="F575" s="28" t="str">
        <f>IF(tab_cadastro5[[#This Row],[Representatividade]]&lt;&gt;"",tab_cadastro5[[#This Row],[Representatividade]]+F574,"")</f>
        <v/>
      </c>
      <c r="G57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76" spans="2:7" ht="13.5" thickBot="1" x14ac:dyDescent="0.3">
      <c r="B576" s="17"/>
      <c r="C576" s="36" t="str" cm="1">
        <f t="array" ref="C576">IF(tab_cadastro5[[#This Row],[Valor por item]]&lt;&gt;"",INDEX(tab_estoque[Descrição],SMALL(IF(tab_estoque[Valor em Estoque]=tab_cadastro5[[#This Row],[Valor por item]],ROW(tab_estoque[Valor em Estoque])-8),COUNTIF($D$9:D576,D576))),"")</f>
        <v/>
      </c>
      <c r="D576" s="37" t="str">
        <f>IFERROR(LARGE(tab_estoque[Valor em Estoque],tab_cadastro5[[#This Row],[Ranking]]),"")</f>
        <v/>
      </c>
      <c r="E576" s="38" t="str">
        <f>IF(tab_cadastro5[[#This Row],[Valor por item]]&lt;&gt;"",tab_cadastro5[[#This Row],[Valor por item]]/SUM(tab_cadastro5[Valor por item]),"")</f>
        <v/>
      </c>
      <c r="F576" s="28" t="str">
        <f>IF(tab_cadastro5[[#This Row],[Representatividade]]&lt;&gt;"",tab_cadastro5[[#This Row],[Representatividade]]+F575,"")</f>
        <v/>
      </c>
      <c r="G57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77" spans="2:7" ht="13.5" thickBot="1" x14ac:dyDescent="0.3">
      <c r="B577" s="17"/>
      <c r="C577" s="36" t="str" cm="1">
        <f t="array" ref="C577">IF(tab_cadastro5[[#This Row],[Valor por item]]&lt;&gt;"",INDEX(tab_estoque[Descrição],SMALL(IF(tab_estoque[Valor em Estoque]=tab_cadastro5[[#This Row],[Valor por item]],ROW(tab_estoque[Valor em Estoque])-8),COUNTIF($D$9:D577,D577))),"")</f>
        <v/>
      </c>
      <c r="D577" s="37" t="str">
        <f>IFERROR(LARGE(tab_estoque[Valor em Estoque],tab_cadastro5[[#This Row],[Ranking]]),"")</f>
        <v/>
      </c>
      <c r="E577" s="38" t="str">
        <f>IF(tab_cadastro5[[#This Row],[Valor por item]]&lt;&gt;"",tab_cadastro5[[#This Row],[Valor por item]]/SUM(tab_cadastro5[Valor por item]),"")</f>
        <v/>
      </c>
      <c r="F577" s="28" t="str">
        <f>IF(tab_cadastro5[[#This Row],[Representatividade]]&lt;&gt;"",tab_cadastro5[[#This Row],[Representatividade]]+F576,"")</f>
        <v/>
      </c>
      <c r="G57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78" spans="2:7" ht="13.5" thickBot="1" x14ac:dyDescent="0.3">
      <c r="B578" s="17"/>
      <c r="C578" s="36" t="str" cm="1">
        <f t="array" ref="C578">IF(tab_cadastro5[[#This Row],[Valor por item]]&lt;&gt;"",INDEX(tab_estoque[Descrição],SMALL(IF(tab_estoque[Valor em Estoque]=tab_cadastro5[[#This Row],[Valor por item]],ROW(tab_estoque[Valor em Estoque])-8),COUNTIF($D$9:D578,D578))),"")</f>
        <v/>
      </c>
      <c r="D578" s="37" t="str">
        <f>IFERROR(LARGE(tab_estoque[Valor em Estoque],tab_cadastro5[[#This Row],[Ranking]]),"")</f>
        <v/>
      </c>
      <c r="E578" s="38" t="str">
        <f>IF(tab_cadastro5[[#This Row],[Valor por item]]&lt;&gt;"",tab_cadastro5[[#This Row],[Valor por item]]/SUM(tab_cadastro5[Valor por item]),"")</f>
        <v/>
      </c>
      <c r="F578" s="28" t="str">
        <f>IF(tab_cadastro5[[#This Row],[Representatividade]]&lt;&gt;"",tab_cadastro5[[#This Row],[Representatividade]]+F577,"")</f>
        <v/>
      </c>
      <c r="G57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79" spans="2:7" ht="13.5" thickBot="1" x14ac:dyDescent="0.3">
      <c r="B579" s="17"/>
      <c r="C579" s="36" t="str" cm="1">
        <f t="array" ref="C579">IF(tab_cadastro5[[#This Row],[Valor por item]]&lt;&gt;"",INDEX(tab_estoque[Descrição],SMALL(IF(tab_estoque[Valor em Estoque]=tab_cadastro5[[#This Row],[Valor por item]],ROW(tab_estoque[Valor em Estoque])-8),COUNTIF($D$9:D579,D579))),"")</f>
        <v/>
      </c>
      <c r="D579" s="37" t="str">
        <f>IFERROR(LARGE(tab_estoque[Valor em Estoque],tab_cadastro5[[#This Row],[Ranking]]),"")</f>
        <v/>
      </c>
      <c r="E579" s="38" t="str">
        <f>IF(tab_cadastro5[[#This Row],[Valor por item]]&lt;&gt;"",tab_cadastro5[[#This Row],[Valor por item]]/SUM(tab_cadastro5[Valor por item]),"")</f>
        <v/>
      </c>
      <c r="F579" s="28" t="str">
        <f>IF(tab_cadastro5[[#This Row],[Representatividade]]&lt;&gt;"",tab_cadastro5[[#This Row],[Representatividade]]+F578,"")</f>
        <v/>
      </c>
      <c r="G57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80" spans="2:7" ht="13.5" thickBot="1" x14ac:dyDescent="0.3">
      <c r="B580" s="17"/>
      <c r="C580" s="36" t="str" cm="1">
        <f t="array" ref="C580">IF(tab_cadastro5[[#This Row],[Valor por item]]&lt;&gt;"",INDEX(tab_estoque[Descrição],SMALL(IF(tab_estoque[Valor em Estoque]=tab_cadastro5[[#This Row],[Valor por item]],ROW(tab_estoque[Valor em Estoque])-8),COUNTIF($D$9:D580,D580))),"")</f>
        <v/>
      </c>
      <c r="D580" s="37" t="str">
        <f>IFERROR(LARGE(tab_estoque[Valor em Estoque],tab_cadastro5[[#This Row],[Ranking]]),"")</f>
        <v/>
      </c>
      <c r="E580" s="38" t="str">
        <f>IF(tab_cadastro5[[#This Row],[Valor por item]]&lt;&gt;"",tab_cadastro5[[#This Row],[Valor por item]]/SUM(tab_cadastro5[Valor por item]),"")</f>
        <v/>
      </c>
      <c r="F580" s="28" t="str">
        <f>IF(tab_cadastro5[[#This Row],[Representatividade]]&lt;&gt;"",tab_cadastro5[[#This Row],[Representatividade]]+F579,"")</f>
        <v/>
      </c>
      <c r="G58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81" spans="2:7" ht="13.5" thickBot="1" x14ac:dyDescent="0.3">
      <c r="B581" s="17"/>
      <c r="C581" s="36" t="str" cm="1">
        <f t="array" ref="C581">IF(tab_cadastro5[[#This Row],[Valor por item]]&lt;&gt;"",INDEX(tab_estoque[Descrição],SMALL(IF(tab_estoque[Valor em Estoque]=tab_cadastro5[[#This Row],[Valor por item]],ROW(tab_estoque[Valor em Estoque])-8),COUNTIF($D$9:D581,D581))),"")</f>
        <v/>
      </c>
      <c r="D581" s="37" t="str">
        <f>IFERROR(LARGE(tab_estoque[Valor em Estoque],tab_cadastro5[[#This Row],[Ranking]]),"")</f>
        <v/>
      </c>
      <c r="E581" s="38" t="str">
        <f>IF(tab_cadastro5[[#This Row],[Valor por item]]&lt;&gt;"",tab_cadastro5[[#This Row],[Valor por item]]/SUM(tab_cadastro5[Valor por item]),"")</f>
        <v/>
      </c>
      <c r="F581" s="28" t="str">
        <f>IF(tab_cadastro5[[#This Row],[Representatividade]]&lt;&gt;"",tab_cadastro5[[#This Row],[Representatividade]]+F580,"")</f>
        <v/>
      </c>
      <c r="G58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82" spans="2:7" ht="13.5" thickBot="1" x14ac:dyDescent="0.3">
      <c r="B582" s="17"/>
      <c r="C582" s="36" t="str" cm="1">
        <f t="array" ref="C582">IF(tab_cadastro5[[#This Row],[Valor por item]]&lt;&gt;"",INDEX(tab_estoque[Descrição],SMALL(IF(tab_estoque[Valor em Estoque]=tab_cadastro5[[#This Row],[Valor por item]],ROW(tab_estoque[Valor em Estoque])-8),COUNTIF($D$9:D582,D582))),"")</f>
        <v/>
      </c>
      <c r="D582" s="37" t="str">
        <f>IFERROR(LARGE(tab_estoque[Valor em Estoque],tab_cadastro5[[#This Row],[Ranking]]),"")</f>
        <v/>
      </c>
      <c r="E582" s="38" t="str">
        <f>IF(tab_cadastro5[[#This Row],[Valor por item]]&lt;&gt;"",tab_cadastro5[[#This Row],[Valor por item]]/SUM(tab_cadastro5[Valor por item]),"")</f>
        <v/>
      </c>
      <c r="F582" s="28" t="str">
        <f>IF(tab_cadastro5[[#This Row],[Representatividade]]&lt;&gt;"",tab_cadastro5[[#This Row],[Representatividade]]+F581,"")</f>
        <v/>
      </c>
      <c r="G58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83" spans="2:7" ht="13.5" thickBot="1" x14ac:dyDescent="0.3">
      <c r="B583" s="17"/>
      <c r="C583" s="36" t="str" cm="1">
        <f t="array" ref="C583">IF(tab_cadastro5[[#This Row],[Valor por item]]&lt;&gt;"",INDEX(tab_estoque[Descrição],SMALL(IF(tab_estoque[Valor em Estoque]=tab_cadastro5[[#This Row],[Valor por item]],ROW(tab_estoque[Valor em Estoque])-8),COUNTIF($D$9:D583,D583))),"")</f>
        <v/>
      </c>
      <c r="D583" s="37" t="str">
        <f>IFERROR(LARGE(tab_estoque[Valor em Estoque],tab_cadastro5[[#This Row],[Ranking]]),"")</f>
        <v/>
      </c>
      <c r="E583" s="38" t="str">
        <f>IF(tab_cadastro5[[#This Row],[Valor por item]]&lt;&gt;"",tab_cadastro5[[#This Row],[Valor por item]]/SUM(tab_cadastro5[Valor por item]),"")</f>
        <v/>
      </c>
      <c r="F583" s="28" t="str">
        <f>IF(tab_cadastro5[[#This Row],[Representatividade]]&lt;&gt;"",tab_cadastro5[[#This Row],[Representatividade]]+F582,"")</f>
        <v/>
      </c>
      <c r="G58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84" spans="2:7" ht="13.5" thickBot="1" x14ac:dyDescent="0.3">
      <c r="B584" s="17"/>
      <c r="C584" s="36" t="str" cm="1">
        <f t="array" ref="C584">IF(tab_cadastro5[[#This Row],[Valor por item]]&lt;&gt;"",INDEX(tab_estoque[Descrição],SMALL(IF(tab_estoque[Valor em Estoque]=tab_cadastro5[[#This Row],[Valor por item]],ROW(tab_estoque[Valor em Estoque])-8),COUNTIF($D$9:D584,D584))),"")</f>
        <v/>
      </c>
      <c r="D584" s="37" t="str">
        <f>IFERROR(LARGE(tab_estoque[Valor em Estoque],tab_cadastro5[[#This Row],[Ranking]]),"")</f>
        <v/>
      </c>
      <c r="E584" s="38" t="str">
        <f>IF(tab_cadastro5[[#This Row],[Valor por item]]&lt;&gt;"",tab_cadastro5[[#This Row],[Valor por item]]/SUM(tab_cadastro5[Valor por item]),"")</f>
        <v/>
      </c>
      <c r="F584" s="28" t="str">
        <f>IF(tab_cadastro5[[#This Row],[Representatividade]]&lt;&gt;"",tab_cadastro5[[#This Row],[Representatividade]]+F583,"")</f>
        <v/>
      </c>
      <c r="G58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85" spans="2:7" ht="13.5" thickBot="1" x14ac:dyDescent="0.3">
      <c r="B585" s="17"/>
      <c r="C585" s="36" t="str" cm="1">
        <f t="array" ref="C585">IF(tab_cadastro5[[#This Row],[Valor por item]]&lt;&gt;"",INDEX(tab_estoque[Descrição],SMALL(IF(tab_estoque[Valor em Estoque]=tab_cadastro5[[#This Row],[Valor por item]],ROW(tab_estoque[Valor em Estoque])-8),COUNTIF($D$9:D585,D585))),"")</f>
        <v/>
      </c>
      <c r="D585" s="37" t="str">
        <f>IFERROR(LARGE(tab_estoque[Valor em Estoque],tab_cadastro5[[#This Row],[Ranking]]),"")</f>
        <v/>
      </c>
      <c r="E585" s="38" t="str">
        <f>IF(tab_cadastro5[[#This Row],[Valor por item]]&lt;&gt;"",tab_cadastro5[[#This Row],[Valor por item]]/SUM(tab_cadastro5[Valor por item]),"")</f>
        <v/>
      </c>
      <c r="F585" s="28" t="str">
        <f>IF(tab_cadastro5[[#This Row],[Representatividade]]&lt;&gt;"",tab_cadastro5[[#This Row],[Representatividade]]+F584,"")</f>
        <v/>
      </c>
      <c r="G58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86" spans="2:7" ht="13.5" thickBot="1" x14ac:dyDescent="0.3">
      <c r="B586" s="17"/>
      <c r="C586" s="36" t="str" cm="1">
        <f t="array" ref="C586">IF(tab_cadastro5[[#This Row],[Valor por item]]&lt;&gt;"",INDEX(tab_estoque[Descrição],SMALL(IF(tab_estoque[Valor em Estoque]=tab_cadastro5[[#This Row],[Valor por item]],ROW(tab_estoque[Valor em Estoque])-8),COUNTIF($D$9:D586,D586))),"")</f>
        <v/>
      </c>
      <c r="D586" s="37" t="str">
        <f>IFERROR(LARGE(tab_estoque[Valor em Estoque],tab_cadastro5[[#This Row],[Ranking]]),"")</f>
        <v/>
      </c>
      <c r="E586" s="38" t="str">
        <f>IF(tab_cadastro5[[#This Row],[Valor por item]]&lt;&gt;"",tab_cadastro5[[#This Row],[Valor por item]]/SUM(tab_cadastro5[Valor por item]),"")</f>
        <v/>
      </c>
      <c r="F586" s="28" t="str">
        <f>IF(tab_cadastro5[[#This Row],[Representatividade]]&lt;&gt;"",tab_cadastro5[[#This Row],[Representatividade]]+F585,"")</f>
        <v/>
      </c>
      <c r="G58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87" spans="2:7" ht="13.5" thickBot="1" x14ac:dyDescent="0.3">
      <c r="B587" s="17"/>
      <c r="C587" s="36" t="str" cm="1">
        <f t="array" ref="C587">IF(tab_cadastro5[[#This Row],[Valor por item]]&lt;&gt;"",INDEX(tab_estoque[Descrição],SMALL(IF(tab_estoque[Valor em Estoque]=tab_cadastro5[[#This Row],[Valor por item]],ROW(tab_estoque[Valor em Estoque])-8),COUNTIF($D$9:D587,D587))),"")</f>
        <v/>
      </c>
      <c r="D587" s="37" t="str">
        <f>IFERROR(LARGE(tab_estoque[Valor em Estoque],tab_cadastro5[[#This Row],[Ranking]]),"")</f>
        <v/>
      </c>
      <c r="E587" s="38" t="str">
        <f>IF(tab_cadastro5[[#This Row],[Valor por item]]&lt;&gt;"",tab_cadastro5[[#This Row],[Valor por item]]/SUM(tab_cadastro5[Valor por item]),"")</f>
        <v/>
      </c>
      <c r="F587" s="28" t="str">
        <f>IF(tab_cadastro5[[#This Row],[Representatividade]]&lt;&gt;"",tab_cadastro5[[#This Row],[Representatividade]]+F586,"")</f>
        <v/>
      </c>
      <c r="G58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88" spans="2:7" ht="13.5" thickBot="1" x14ac:dyDescent="0.3">
      <c r="B588" s="17"/>
      <c r="C588" s="36" t="str" cm="1">
        <f t="array" ref="C588">IF(tab_cadastro5[[#This Row],[Valor por item]]&lt;&gt;"",INDEX(tab_estoque[Descrição],SMALL(IF(tab_estoque[Valor em Estoque]=tab_cadastro5[[#This Row],[Valor por item]],ROW(tab_estoque[Valor em Estoque])-8),COUNTIF($D$9:D588,D588))),"")</f>
        <v/>
      </c>
      <c r="D588" s="37" t="str">
        <f>IFERROR(LARGE(tab_estoque[Valor em Estoque],tab_cadastro5[[#This Row],[Ranking]]),"")</f>
        <v/>
      </c>
      <c r="E588" s="38" t="str">
        <f>IF(tab_cadastro5[[#This Row],[Valor por item]]&lt;&gt;"",tab_cadastro5[[#This Row],[Valor por item]]/SUM(tab_cadastro5[Valor por item]),"")</f>
        <v/>
      </c>
      <c r="F588" s="28" t="str">
        <f>IF(tab_cadastro5[[#This Row],[Representatividade]]&lt;&gt;"",tab_cadastro5[[#This Row],[Representatividade]]+F587,"")</f>
        <v/>
      </c>
      <c r="G58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89" spans="2:7" ht="13.5" thickBot="1" x14ac:dyDescent="0.3">
      <c r="B589" s="17"/>
      <c r="C589" s="36" t="str" cm="1">
        <f t="array" ref="C589">IF(tab_cadastro5[[#This Row],[Valor por item]]&lt;&gt;"",INDEX(tab_estoque[Descrição],SMALL(IF(tab_estoque[Valor em Estoque]=tab_cadastro5[[#This Row],[Valor por item]],ROW(tab_estoque[Valor em Estoque])-8),COUNTIF($D$9:D589,D589))),"")</f>
        <v/>
      </c>
      <c r="D589" s="37" t="str">
        <f>IFERROR(LARGE(tab_estoque[Valor em Estoque],tab_cadastro5[[#This Row],[Ranking]]),"")</f>
        <v/>
      </c>
      <c r="E589" s="38" t="str">
        <f>IF(tab_cadastro5[[#This Row],[Valor por item]]&lt;&gt;"",tab_cadastro5[[#This Row],[Valor por item]]/SUM(tab_cadastro5[Valor por item]),"")</f>
        <v/>
      </c>
      <c r="F589" s="28" t="str">
        <f>IF(tab_cadastro5[[#This Row],[Representatividade]]&lt;&gt;"",tab_cadastro5[[#This Row],[Representatividade]]+F588,"")</f>
        <v/>
      </c>
      <c r="G58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90" spans="2:7" ht="13.5" thickBot="1" x14ac:dyDescent="0.3">
      <c r="B590" s="17"/>
      <c r="C590" s="36" t="str" cm="1">
        <f t="array" ref="C590">IF(tab_cadastro5[[#This Row],[Valor por item]]&lt;&gt;"",INDEX(tab_estoque[Descrição],SMALL(IF(tab_estoque[Valor em Estoque]=tab_cadastro5[[#This Row],[Valor por item]],ROW(tab_estoque[Valor em Estoque])-8),COUNTIF($D$9:D590,D590))),"")</f>
        <v/>
      </c>
      <c r="D590" s="37" t="str">
        <f>IFERROR(LARGE(tab_estoque[Valor em Estoque],tab_cadastro5[[#This Row],[Ranking]]),"")</f>
        <v/>
      </c>
      <c r="E590" s="38" t="str">
        <f>IF(tab_cadastro5[[#This Row],[Valor por item]]&lt;&gt;"",tab_cadastro5[[#This Row],[Valor por item]]/SUM(tab_cadastro5[Valor por item]),"")</f>
        <v/>
      </c>
      <c r="F590" s="28" t="str">
        <f>IF(tab_cadastro5[[#This Row],[Representatividade]]&lt;&gt;"",tab_cadastro5[[#This Row],[Representatividade]]+F589,"")</f>
        <v/>
      </c>
      <c r="G59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91" spans="2:7" ht="13.5" thickBot="1" x14ac:dyDescent="0.3">
      <c r="B591" s="17"/>
      <c r="C591" s="36" t="str" cm="1">
        <f t="array" ref="C591">IF(tab_cadastro5[[#This Row],[Valor por item]]&lt;&gt;"",INDEX(tab_estoque[Descrição],SMALL(IF(tab_estoque[Valor em Estoque]=tab_cadastro5[[#This Row],[Valor por item]],ROW(tab_estoque[Valor em Estoque])-8),COUNTIF($D$9:D591,D591))),"")</f>
        <v/>
      </c>
      <c r="D591" s="37" t="str">
        <f>IFERROR(LARGE(tab_estoque[Valor em Estoque],tab_cadastro5[[#This Row],[Ranking]]),"")</f>
        <v/>
      </c>
      <c r="E591" s="38" t="str">
        <f>IF(tab_cadastro5[[#This Row],[Valor por item]]&lt;&gt;"",tab_cadastro5[[#This Row],[Valor por item]]/SUM(tab_cadastro5[Valor por item]),"")</f>
        <v/>
      </c>
      <c r="F591" s="28" t="str">
        <f>IF(tab_cadastro5[[#This Row],[Representatividade]]&lt;&gt;"",tab_cadastro5[[#This Row],[Representatividade]]+F590,"")</f>
        <v/>
      </c>
      <c r="G59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92" spans="2:7" ht="13.5" thickBot="1" x14ac:dyDescent="0.3">
      <c r="B592" s="17"/>
      <c r="C592" s="36" t="str" cm="1">
        <f t="array" ref="C592">IF(tab_cadastro5[[#This Row],[Valor por item]]&lt;&gt;"",INDEX(tab_estoque[Descrição],SMALL(IF(tab_estoque[Valor em Estoque]=tab_cadastro5[[#This Row],[Valor por item]],ROW(tab_estoque[Valor em Estoque])-8),COUNTIF($D$9:D592,D592))),"")</f>
        <v/>
      </c>
      <c r="D592" s="37" t="str">
        <f>IFERROR(LARGE(tab_estoque[Valor em Estoque],tab_cadastro5[[#This Row],[Ranking]]),"")</f>
        <v/>
      </c>
      <c r="E592" s="38" t="str">
        <f>IF(tab_cadastro5[[#This Row],[Valor por item]]&lt;&gt;"",tab_cadastro5[[#This Row],[Valor por item]]/SUM(tab_cadastro5[Valor por item]),"")</f>
        <v/>
      </c>
      <c r="F592" s="28" t="str">
        <f>IF(tab_cadastro5[[#This Row],[Representatividade]]&lt;&gt;"",tab_cadastro5[[#This Row],[Representatividade]]+F591,"")</f>
        <v/>
      </c>
      <c r="G59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93" spans="2:7" ht="13.5" thickBot="1" x14ac:dyDescent="0.3">
      <c r="B593" s="17"/>
      <c r="C593" s="36" t="str" cm="1">
        <f t="array" ref="C593">IF(tab_cadastro5[[#This Row],[Valor por item]]&lt;&gt;"",INDEX(tab_estoque[Descrição],SMALL(IF(tab_estoque[Valor em Estoque]=tab_cadastro5[[#This Row],[Valor por item]],ROW(tab_estoque[Valor em Estoque])-8),COUNTIF($D$9:D593,D593))),"")</f>
        <v/>
      </c>
      <c r="D593" s="37" t="str">
        <f>IFERROR(LARGE(tab_estoque[Valor em Estoque],tab_cadastro5[[#This Row],[Ranking]]),"")</f>
        <v/>
      </c>
      <c r="E593" s="38" t="str">
        <f>IF(tab_cadastro5[[#This Row],[Valor por item]]&lt;&gt;"",tab_cadastro5[[#This Row],[Valor por item]]/SUM(tab_cadastro5[Valor por item]),"")</f>
        <v/>
      </c>
      <c r="F593" s="28" t="str">
        <f>IF(tab_cadastro5[[#This Row],[Representatividade]]&lt;&gt;"",tab_cadastro5[[#This Row],[Representatividade]]+F592,"")</f>
        <v/>
      </c>
      <c r="G59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94" spans="2:7" ht="13.5" thickBot="1" x14ac:dyDescent="0.3">
      <c r="B594" s="17"/>
      <c r="C594" s="36" t="str" cm="1">
        <f t="array" ref="C594">IF(tab_cadastro5[[#This Row],[Valor por item]]&lt;&gt;"",INDEX(tab_estoque[Descrição],SMALL(IF(tab_estoque[Valor em Estoque]=tab_cadastro5[[#This Row],[Valor por item]],ROW(tab_estoque[Valor em Estoque])-8),COUNTIF($D$9:D594,D594))),"")</f>
        <v/>
      </c>
      <c r="D594" s="37" t="str">
        <f>IFERROR(LARGE(tab_estoque[Valor em Estoque],tab_cadastro5[[#This Row],[Ranking]]),"")</f>
        <v/>
      </c>
      <c r="E594" s="38" t="str">
        <f>IF(tab_cadastro5[[#This Row],[Valor por item]]&lt;&gt;"",tab_cadastro5[[#This Row],[Valor por item]]/SUM(tab_cadastro5[Valor por item]),"")</f>
        <v/>
      </c>
      <c r="F594" s="28" t="str">
        <f>IF(tab_cadastro5[[#This Row],[Representatividade]]&lt;&gt;"",tab_cadastro5[[#This Row],[Representatividade]]+F593,"")</f>
        <v/>
      </c>
      <c r="G59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95" spans="2:7" ht="13.5" thickBot="1" x14ac:dyDescent="0.3">
      <c r="B595" s="17"/>
      <c r="C595" s="36" t="str" cm="1">
        <f t="array" ref="C595">IF(tab_cadastro5[[#This Row],[Valor por item]]&lt;&gt;"",INDEX(tab_estoque[Descrição],SMALL(IF(tab_estoque[Valor em Estoque]=tab_cadastro5[[#This Row],[Valor por item]],ROW(tab_estoque[Valor em Estoque])-8),COUNTIF($D$9:D595,D595))),"")</f>
        <v/>
      </c>
      <c r="D595" s="37" t="str">
        <f>IFERROR(LARGE(tab_estoque[Valor em Estoque],tab_cadastro5[[#This Row],[Ranking]]),"")</f>
        <v/>
      </c>
      <c r="E595" s="38" t="str">
        <f>IF(tab_cadastro5[[#This Row],[Valor por item]]&lt;&gt;"",tab_cadastro5[[#This Row],[Valor por item]]/SUM(tab_cadastro5[Valor por item]),"")</f>
        <v/>
      </c>
      <c r="F595" s="28" t="str">
        <f>IF(tab_cadastro5[[#This Row],[Representatividade]]&lt;&gt;"",tab_cadastro5[[#This Row],[Representatividade]]+F594,"")</f>
        <v/>
      </c>
      <c r="G59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96" spans="2:7" ht="13.5" thickBot="1" x14ac:dyDescent="0.3">
      <c r="B596" s="17"/>
      <c r="C596" s="36" t="str" cm="1">
        <f t="array" ref="C596">IF(tab_cadastro5[[#This Row],[Valor por item]]&lt;&gt;"",INDEX(tab_estoque[Descrição],SMALL(IF(tab_estoque[Valor em Estoque]=tab_cadastro5[[#This Row],[Valor por item]],ROW(tab_estoque[Valor em Estoque])-8),COUNTIF($D$9:D596,D596))),"")</f>
        <v/>
      </c>
      <c r="D596" s="37" t="str">
        <f>IFERROR(LARGE(tab_estoque[Valor em Estoque],tab_cadastro5[[#This Row],[Ranking]]),"")</f>
        <v/>
      </c>
      <c r="E596" s="38" t="str">
        <f>IF(tab_cadastro5[[#This Row],[Valor por item]]&lt;&gt;"",tab_cadastro5[[#This Row],[Valor por item]]/SUM(tab_cadastro5[Valor por item]),"")</f>
        <v/>
      </c>
      <c r="F596" s="28" t="str">
        <f>IF(tab_cadastro5[[#This Row],[Representatividade]]&lt;&gt;"",tab_cadastro5[[#This Row],[Representatividade]]+F595,"")</f>
        <v/>
      </c>
      <c r="G59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97" spans="2:7" ht="13.5" thickBot="1" x14ac:dyDescent="0.3">
      <c r="B597" s="17"/>
      <c r="C597" s="36" t="str" cm="1">
        <f t="array" ref="C597">IF(tab_cadastro5[[#This Row],[Valor por item]]&lt;&gt;"",INDEX(tab_estoque[Descrição],SMALL(IF(tab_estoque[Valor em Estoque]=tab_cadastro5[[#This Row],[Valor por item]],ROW(tab_estoque[Valor em Estoque])-8),COUNTIF($D$9:D597,D597))),"")</f>
        <v/>
      </c>
      <c r="D597" s="37" t="str">
        <f>IFERROR(LARGE(tab_estoque[Valor em Estoque],tab_cadastro5[[#This Row],[Ranking]]),"")</f>
        <v/>
      </c>
      <c r="E597" s="38" t="str">
        <f>IF(tab_cadastro5[[#This Row],[Valor por item]]&lt;&gt;"",tab_cadastro5[[#This Row],[Valor por item]]/SUM(tab_cadastro5[Valor por item]),"")</f>
        <v/>
      </c>
      <c r="F597" s="28" t="str">
        <f>IF(tab_cadastro5[[#This Row],[Representatividade]]&lt;&gt;"",tab_cadastro5[[#This Row],[Representatividade]]+F596,"")</f>
        <v/>
      </c>
      <c r="G59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98" spans="2:7" ht="13.5" thickBot="1" x14ac:dyDescent="0.3">
      <c r="B598" s="17"/>
      <c r="C598" s="36" t="str" cm="1">
        <f t="array" ref="C598">IF(tab_cadastro5[[#This Row],[Valor por item]]&lt;&gt;"",INDEX(tab_estoque[Descrição],SMALL(IF(tab_estoque[Valor em Estoque]=tab_cadastro5[[#This Row],[Valor por item]],ROW(tab_estoque[Valor em Estoque])-8),COUNTIF($D$9:D598,D598))),"")</f>
        <v/>
      </c>
      <c r="D598" s="37" t="str">
        <f>IFERROR(LARGE(tab_estoque[Valor em Estoque],tab_cadastro5[[#This Row],[Ranking]]),"")</f>
        <v/>
      </c>
      <c r="E598" s="38" t="str">
        <f>IF(tab_cadastro5[[#This Row],[Valor por item]]&lt;&gt;"",tab_cadastro5[[#This Row],[Valor por item]]/SUM(tab_cadastro5[Valor por item]),"")</f>
        <v/>
      </c>
      <c r="F598" s="28" t="str">
        <f>IF(tab_cadastro5[[#This Row],[Representatividade]]&lt;&gt;"",tab_cadastro5[[#This Row],[Representatividade]]+F597,"")</f>
        <v/>
      </c>
      <c r="G59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599" spans="2:7" ht="13.5" thickBot="1" x14ac:dyDescent="0.3">
      <c r="B599" s="17"/>
      <c r="C599" s="36" t="str" cm="1">
        <f t="array" ref="C599">IF(tab_cadastro5[[#This Row],[Valor por item]]&lt;&gt;"",INDEX(tab_estoque[Descrição],SMALL(IF(tab_estoque[Valor em Estoque]=tab_cadastro5[[#This Row],[Valor por item]],ROW(tab_estoque[Valor em Estoque])-8),COUNTIF($D$9:D599,D599))),"")</f>
        <v/>
      </c>
      <c r="D599" s="37" t="str">
        <f>IFERROR(LARGE(tab_estoque[Valor em Estoque],tab_cadastro5[[#This Row],[Ranking]]),"")</f>
        <v/>
      </c>
      <c r="E599" s="38" t="str">
        <f>IF(tab_cadastro5[[#This Row],[Valor por item]]&lt;&gt;"",tab_cadastro5[[#This Row],[Valor por item]]/SUM(tab_cadastro5[Valor por item]),"")</f>
        <v/>
      </c>
      <c r="F599" s="28" t="str">
        <f>IF(tab_cadastro5[[#This Row],[Representatividade]]&lt;&gt;"",tab_cadastro5[[#This Row],[Representatividade]]+F598,"")</f>
        <v/>
      </c>
      <c r="G59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00" spans="2:7" ht="13.5" thickBot="1" x14ac:dyDescent="0.3">
      <c r="B600" s="17"/>
      <c r="C600" s="36" t="str" cm="1">
        <f t="array" ref="C600">IF(tab_cadastro5[[#This Row],[Valor por item]]&lt;&gt;"",INDEX(tab_estoque[Descrição],SMALL(IF(tab_estoque[Valor em Estoque]=tab_cadastro5[[#This Row],[Valor por item]],ROW(tab_estoque[Valor em Estoque])-8),COUNTIF($D$9:D600,D600))),"")</f>
        <v/>
      </c>
      <c r="D600" s="37" t="str">
        <f>IFERROR(LARGE(tab_estoque[Valor em Estoque],tab_cadastro5[[#This Row],[Ranking]]),"")</f>
        <v/>
      </c>
      <c r="E600" s="38" t="str">
        <f>IF(tab_cadastro5[[#This Row],[Valor por item]]&lt;&gt;"",tab_cadastro5[[#This Row],[Valor por item]]/SUM(tab_cadastro5[Valor por item]),"")</f>
        <v/>
      </c>
      <c r="F600" s="28" t="str">
        <f>IF(tab_cadastro5[[#This Row],[Representatividade]]&lt;&gt;"",tab_cadastro5[[#This Row],[Representatividade]]+F599,"")</f>
        <v/>
      </c>
      <c r="G60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01" spans="2:7" ht="13.5" thickBot="1" x14ac:dyDescent="0.3">
      <c r="B601" s="17"/>
      <c r="C601" s="36" t="str" cm="1">
        <f t="array" ref="C601">IF(tab_cadastro5[[#This Row],[Valor por item]]&lt;&gt;"",INDEX(tab_estoque[Descrição],SMALL(IF(tab_estoque[Valor em Estoque]=tab_cadastro5[[#This Row],[Valor por item]],ROW(tab_estoque[Valor em Estoque])-8),COUNTIF($D$9:D601,D601))),"")</f>
        <v/>
      </c>
      <c r="D601" s="37" t="str">
        <f>IFERROR(LARGE(tab_estoque[Valor em Estoque],tab_cadastro5[[#This Row],[Ranking]]),"")</f>
        <v/>
      </c>
      <c r="E601" s="38" t="str">
        <f>IF(tab_cadastro5[[#This Row],[Valor por item]]&lt;&gt;"",tab_cadastro5[[#This Row],[Valor por item]]/SUM(tab_cadastro5[Valor por item]),"")</f>
        <v/>
      </c>
      <c r="F601" s="28" t="str">
        <f>IF(tab_cadastro5[[#This Row],[Representatividade]]&lt;&gt;"",tab_cadastro5[[#This Row],[Representatividade]]+F600,"")</f>
        <v/>
      </c>
      <c r="G60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02" spans="2:7" ht="13.5" thickBot="1" x14ac:dyDescent="0.3">
      <c r="B602" s="17"/>
      <c r="C602" s="36" t="str" cm="1">
        <f t="array" ref="C602">IF(tab_cadastro5[[#This Row],[Valor por item]]&lt;&gt;"",INDEX(tab_estoque[Descrição],SMALL(IF(tab_estoque[Valor em Estoque]=tab_cadastro5[[#This Row],[Valor por item]],ROW(tab_estoque[Valor em Estoque])-8),COUNTIF($D$9:D602,D602))),"")</f>
        <v/>
      </c>
      <c r="D602" s="37" t="str">
        <f>IFERROR(LARGE(tab_estoque[Valor em Estoque],tab_cadastro5[[#This Row],[Ranking]]),"")</f>
        <v/>
      </c>
      <c r="E602" s="38" t="str">
        <f>IF(tab_cadastro5[[#This Row],[Valor por item]]&lt;&gt;"",tab_cadastro5[[#This Row],[Valor por item]]/SUM(tab_cadastro5[Valor por item]),"")</f>
        <v/>
      </c>
      <c r="F602" s="28" t="str">
        <f>IF(tab_cadastro5[[#This Row],[Representatividade]]&lt;&gt;"",tab_cadastro5[[#This Row],[Representatividade]]+F601,"")</f>
        <v/>
      </c>
      <c r="G60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03" spans="2:7" ht="13.5" thickBot="1" x14ac:dyDescent="0.3">
      <c r="B603" s="17"/>
      <c r="C603" s="36" t="str" cm="1">
        <f t="array" ref="C603">IF(tab_cadastro5[[#This Row],[Valor por item]]&lt;&gt;"",INDEX(tab_estoque[Descrição],SMALL(IF(tab_estoque[Valor em Estoque]=tab_cadastro5[[#This Row],[Valor por item]],ROW(tab_estoque[Valor em Estoque])-8),COUNTIF($D$9:D603,D603))),"")</f>
        <v/>
      </c>
      <c r="D603" s="37" t="str">
        <f>IFERROR(LARGE(tab_estoque[Valor em Estoque],tab_cadastro5[[#This Row],[Ranking]]),"")</f>
        <v/>
      </c>
      <c r="E603" s="38" t="str">
        <f>IF(tab_cadastro5[[#This Row],[Valor por item]]&lt;&gt;"",tab_cadastro5[[#This Row],[Valor por item]]/SUM(tab_cadastro5[Valor por item]),"")</f>
        <v/>
      </c>
      <c r="F603" s="28" t="str">
        <f>IF(tab_cadastro5[[#This Row],[Representatividade]]&lt;&gt;"",tab_cadastro5[[#This Row],[Representatividade]]+F602,"")</f>
        <v/>
      </c>
      <c r="G60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04" spans="2:7" ht="13.5" thickBot="1" x14ac:dyDescent="0.3">
      <c r="B604" s="17"/>
      <c r="C604" s="36" t="str" cm="1">
        <f t="array" ref="C604">IF(tab_cadastro5[[#This Row],[Valor por item]]&lt;&gt;"",INDEX(tab_estoque[Descrição],SMALL(IF(tab_estoque[Valor em Estoque]=tab_cadastro5[[#This Row],[Valor por item]],ROW(tab_estoque[Valor em Estoque])-8),COUNTIF($D$9:D604,D604))),"")</f>
        <v/>
      </c>
      <c r="D604" s="37" t="str">
        <f>IFERROR(LARGE(tab_estoque[Valor em Estoque],tab_cadastro5[[#This Row],[Ranking]]),"")</f>
        <v/>
      </c>
      <c r="E604" s="38" t="str">
        <f>IF(tab_cadastro5[[#This Row],[Valor por item]]&lt;&gt;"",tab_cadastro5[[#This Row],[Valor por item]]/SUM(tab_cadastro5[Valor por item]),"")</f>
        <v/>
      </c>
      <c r="F604" s="28" t="str">
        <f>IF(tab_cadastro5[[#This Row],[Representatividade]]&lt;&gt;"",tab_cadastro5[[#This Row],[Representatividade]]+F603,"")</f>
        <v/>
      </c>
      <c r="G60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05" spans="2:7" ht="13.5" thickBot="1" x14ac:dyDescent="0.3">
      <c r="B605" s="17"/>
      <c r="C605" s="36" t="str" cm="1">
        <f t="array" ref="C605">IF(tab_cadastro5[[#This Row],[Valor por item]]&lt;&gt;"",INDEX(tab_estoque[Descrição],SMALL(IF(tab_estoque[Valor em Estoque]=tab_cadastro5[[#This Row],[Valor por item]],ROW(tab_estoque[Valor em Estoque])-8),COUNTIF($D$9:D605,D605))),"")</f>
        <v/>
      </c>
      <c r="D605" s="37" t="str">
        <f>IFERROR(LARGE(tab_estoque[Valor em Estoque],tab_cadastro5[[#This Row],[Ranking]]),"")</f>
        <v/>
      </c>
      <c r="E605" s="38" t="str">
        <f>IF(tab_cadastro5[[#This Row],[Valor por item]]&lt;&gt;"",tab_cadastro5[[#This Row],[Valor por item]]/SUM(tab_cadastro5[Valor por item]),"")</f>
        <v/>
      </c>
      <c r="F605" s="28" t="str">
        <f>IF(tab_cadastro5[[#This Row],[Representatividade]]&lt;&gt;"",tab_cadastro5[[#This Row],[Representatividade]]+F604,"")</f>
        <v/>
      </c>
      <c r="G60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06" spans="2:7" ht="13.5" thickBot="1" x14ac:dyDescent="0.3">
      <c r="B606" s="17"/>
      <c r="C606" s="36" t="str" cm="1">
        <f t="array" ref="C606">IF(tab_cadastro5[[#This Row],[Valor por item]]&lt;&gt;"",INDEX(tab_estoque[Descrição],SMALL(IF(tab_estoque[Valor em Estoque]=tab_cadastro5[[#This Row],[Valor por item]],ROW(tab_estoque[Valor em Estoque])-8),COUNTIF($D$9:D606,D606))),"")</f>
        <v/>
      </c>
      <c r="D606" s="37" t="str">
        <f>IFERROR(LARGE(tab_estoque[Valor em Estoque],tab_cadastro5[[#This Row],[Ranking]]),"")</f>
        <v/>
      </c>
      <c r="E606" s="38" t="str">
        <f>IF(tab_cadastro5[[#This Row],[Valor por item]]&lt;&gt;"",tab_cadastro5[[#This Row],[Valor por item]]/SUM(tab_cadastro5[Valor por item]),"")</f>
        <v/>
      </c>
      <c r="F606" s="28" t="str">
        <f>IF(tab_cadastro5[[#This Row],[Representatividade]]&lt;&gt;"",tab_cadastro5[[#This Row],[Representatividade]]+F605,"")</f>
        <v/>
      </c>
      <c r="G60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07" spans="2:7" ht="13.5" thickBot="1" x14ac:dyDescent="0.3">
      <c r="B607" s="17"/>
      <c r="C607" s="36" t="str" cm="1">
        <f t="array" ref="C607">IF(tab_cadastro5[[#This Row],[Valor por item]]&lt;&gt;"",INDEX(tab_estoque[Descrição],SMALL(IF(tab_estoque[Valor em Estoque]=tab_cadastro5[[#This Row],[Valor por item]],ROW(tab_estoque[Valor em Estoque])-8),COUNTIF($D$9:D607,D607))),"")</f>
        <v/>
      </c>
      <c r="D607" s="37" t="str">
        <f>IFERROR(LARGE(tab_estoque[Valor em Estoque],tab_cadastro5[[#This Row],[Ranking]]),"")</f>
        <v/>
      </c>
      <c r="E607" s="38" t="str">
        <f>IF(tab_cadastro5[[#This Row],[Valor por item]]&lt;&gt;"",tab_cadastro5[[#This Row],[Valor por item]]/SUM(tab_cadastro5[Valor por item]),"")</f>
        <v/>
      </c>
      <c r="F607" s="28" t="str">
        <f>IF(tab_cadastro5[[#This Row],[Representatividade]]&lt;&gt;"",tab_cadastro5[[#This Row],[Representatividade]]+F606,"")</f>
        <v/>
      </c>
      <c r="G60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08" spans="2:7" ht="13.5" thickBot="1" x14ac:dyDescent="0.3">
      <c r="B608" s="17"/>
      <c r="C608" s="36" t="str" cm="1">
        <f t="array" ref="C608">IF(tab_cadastro5[[#This Row],[Valor por item]]&lt;&gt;"",INDEX(tab_estoque[Descrição],SMALL(IF(tab_estoque[Valor em Estoque]=tab_cadastro5[[#This Row],[Valor por item]],ROW(tab_estoque[Valor em Estoque])-8),COUNTIF($D$9:D608,D608))),"")</f>
        <v/>
      </c>
      <c r="D608" s="37" t="str">
        <f>IFERROR(LARGE(tab_estoque[Valor em Estoque],tab_cadastro5[[#This Row],[Ranking]]),"")</f>
        <v/>
      </c>
      <c r="E608" s="38" t="str">
        <f>IF(tab_cadastro5[[#This Row],[Valor por item]]&lt;&gt;"",tab_cadastro5[[#This Row],[Valor por item]]/SUM(tab_cadastro5[Valor por item]),"")</f>
        <v/>
      </c>
      <c r="F608" s="28" t="str">
        <f>IF(tab_cadastro5[[#This Row],[Representatividade]]&lt;&gt;"",tab_cadastro5[[#This Row],[Representatividade]]+F607,"")</f>
        <v/>
      </c>
      <c r="G60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09" spans="2:7" ht="13.5" thickBot="1" x14ac:dyDescent="0.3">
      <c r="B609" s="17"/>
      <c r="C609" s="36" t="str" cm="1">
        <f t="array" ref="C609">IF(tab_cadastro5[[#This Row],[Valor por item]]&lt;&gt;"",INDEX(tab_estoque[Descrição],SMALL(IF(tab_estoque[Valor em Estoque]=tab_cadastro5[[#This Row],[Valor por item]],ROW(tab_estoque[Valor em Estoque])-8),COUNTIF($D$9:D609,D609))),"")</f>
        <v/>
      </c>
      <c r="D609" s="37" t="str">
        <f>IFERROR(LARGE(tab_estoque[Valor em Estoque],tab_cadastro5[[#This Row],[Ranking]]),"")</f>
        <v/>
      </c>
      <c r="E609" s="38" t="str">
        <f>IF(tab_cadastro5[[#This Row],[Valor por item]]&lt;&gt;"",tab_cadastro5[[#This Row],[Valor por item]]/SUM(tab_cadastro5[Valor por item]),"")</f>
        <v/>
      </c>
      <c r="F609" s="28" t="str">
        <f>IF(tab_cadastro5[[#This Row],[Representatividade]]&lt;&gt;"",tab_cadastro5[[#This Row],[Representatividade]]+F608,"")</f>
        <v/>
      </c>
      <c r="G60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10" spans="2:7" ht="13.5" thickBot="1" x14ac:dyDescent="0.3">
      <c r="B610" s="17"/>
      <c r="C610" s="36" t="str" cm="1">
        <f t="array" ref="C610">IF(tab_cadastro5[[#This Row],[Valor por item]]&lt;&gt;"",INDEX(tab_estoque[Descrição],SMALL(IF(tab_estoque[Valor em Estoque]=tab_cadastro5[[#This Row],[Valor por item]],ROW(tab_estoque[Valor em Estoque])-8),COUNTIF($D$9:D610,D610))),"")</f>
        <v/>
      </c>
      <c r="D610" s="37" t="str">
        <f>IFERROR(LARGE(tab_estoque[Valor em Estoque],tab_cadastro5[[#This Row],[Ranking]]),"")</f>
        <v/>
      </c>
      <c r="E610" s="38" t="str">
        <f>IF(tab_cadastro5[[#This Row],[Valor por item]]&lt;&gt;"",tab_cadastro5[[#This Row],[Valor por item]]/SUM(tab_cadastro5[Valor por item]),"")</f>
        <v/>
      </c>
      <c r="F610" s="28" t="str">
        <f>IF(tab_cadastro5[[#This Row],[Representatividade]]&lt;&gt;"",tab_cadastro5[[#This Row],[Representatividade]]+F609,"")</f>
        <v/>
      </c>
      <c r="G61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11" spans="2:7" ht="13.5" thickBot="1" x14ac:dyDescent="0.3">
      <c r="B611" s="17"/>
      <c r="C611" s="36" t="str" cm="1">
        <f t="array" ref="C611">IF(tab_cadastro5[[#This Row],[Valor por item]]&lt;&gt;"",INDEX(tab_estoque[Descrição],SMALL(IF(tab_estoque[Valor em Estoque]=tab_cadastro5[[#This Row],[Valor por item]],ROW(tab_estoque[Valor em Estoque])-8),COUNTIF($D$9:D611,D611))),"")</f>
        <v/>
      </c>
      <c r="D611" s="37" t="str">
        <f>IFERROR(LARGE(tab_estoque[Valor em Estoque],tab_cadastro5[[#This Row],[Ranking]]),"")</f>
        <v/>
      </c>
      <c r="E611" s="38" t="str">
        <f>IF(tab_cadastro5[[#This Row],[Valor por item]]&lt;&gt;"",tab_cadastro5[[#This Row],[Valor por item]]/SUM(tab_cadastro5[Valor por item]),"")</f>
        <v/>
      </c>
      <c r="F611" s="28" t="str">
        <f>IF(tab_cadastro5[[#This Row],[Representatividade]]&lt;&gt;"",tab_cadastro5[[#This Row],[Representatividade]]+F610,"")</f>
        <v/>
      </c>
      <c r="G61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12" spans="2:7" ht="13.5" thickBot="1" x14ac:dyDescent="0.3">
      <c r="B612" s="17"/>
      <c r="C612" s="36" t="str" cm="1">
        <f t="array" ref="C612">IF(tab_cadastro5[[#This Row],[Valor por item]]&lt;&gt;"",INDEX(tab_estoque[Descrição],SMALL(IF(tab_estoque[Valor em Estoque]=tab_cadastro5[[#This Row],[Valor por item]],ROW(tab_estoque[Valor em Estoque])-8),COUNTIF($D$9:D612,D612))),"")</f>
        <v/>
      </c>
      <c r="D612" s="37" t="str">
        <f>IFERROR(LARGE(tab_estoque[Valor em Estoque],tab_cadastro5[[#This Row],[Ranking]]),"")</f>
        <v/>
      </c>
      <c r="E612" s="38" t="str">
        <f>IF(tab_cadastro5[[#This Row],[Valor por item]]&lt;&gt;"",tab_cadastro5[[#This Row],[Valor por item]]/SUM(tab_cadastro5[Valor por item]),"")</f>
        <v/>
      </c>
      <c r="F612" s="28" t="str">
        <f>IF(tab_cadastro5[[#This Row],[Representatividade]]&lt;&gt;"",tab_cadastro5[[#This Row],[Representatividade]]+F611,"")</f>
        <v/>
      </c>
      <c r="G61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13" spans="2:7" ht="13.5" thickBot="1" x14ac:dyDescent="0.3">
      <c r="B613" s="17"/>
      <c r="C613" s="36" t="str" cm="1">
        <f t="array" ref="C613">IF(tab_cadastro5[[#This Row],[Valor por item]]&lt;&gt;"",INDEX(tab_estoque[Descrição],SMALL(IF(tab_estoque[Valor em Estoque]=tab_cadastro5[[#This Row],[Valor por item]],ROW(tab_estoque[Valor em Estoque])-8),COUNTIF($D$9:D613,D613))),"")</f>
        <v/>
      </c>
      <c r="D613" s="37" t="str">
        <f>IFERROR(LARGE(tab_estoque[Valor em Estoque],tab_cadastro5[[#This Row],[Ranking]]),"")</f>
        <v/>
      </c>
      <c r="E613" s="38" t="str">
        <f>IF(tab_cadastro5[[#This Row],[Valor por item]]&lt;&gt;"",tab_cadastro5[[#This Row],[Valor por item]]/SUM(tab_cadastro5[Valor por item]),"")</f>
        <v/>
      </c>
      <c r="F613" s="28" t="str">
        <f>IF(tab_cadastro5[[#This Row],[Representatividade]]&lt;&gt;"",tab_cadastro5[[#This Row],[Representatividade]]+F612,"")</f>
        <v/>
      </c>
      <c r="G61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14" spans="2:7" ht="13.5" thickBot="1" x14ac:dyDescent="0.3">
      <c r="B614" s="17"/>
      <c r="C614" s="36" t="str" cm="1">
        <f t="array" ref="C614">IF(tab_cadastro5[[#This Row],[Valor por item]]&lt;&gt;"",INDEX(tab_estoque[Descrição],SMALL(IF(tab_estoque[Valor em Estoque]=tab_cadastro5[[#This Row],[Valor por item]],ROW(tab_estoque[Valor em Estoque])-8),COUNTIF($D$9:D614,D614))),"")</f>
        <v/>
      </c>
      <c r="D614" s="37" t="str">
        <f>IFERROR(LARGE(tab_estoque[Valor em Estoque],tab_cadastro5[[#This Row],[Ranking]]),"")</f>
        <v/>
      </c>
      <c r="E614" s="38" t="str">
        <f>IF(tab_cadastro5[[#This Row],[Valor por item]]&lt;&gt;"",tab_cadastro5[[#This Row],[Valor por item]]/SUM(tab_cadastro5[Valor por item]),"")</f>
        <v/>
      </c>
      <c r="F614" s="28" t="str">
        <f>IF(tab_cadastro5[[#This Row],[Representatividade]]&lt;&gt;"",tab_cadastro5[[#This Row],[Representatividade]]+F613,"")</f>
        <v/>
      </c>
      <c r="G61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15" spans="2:7" ht="13.5" thickBot="1" x14ac:dyDescent="0.3">
      <c r="B615" s="17"/>
      <c r="C615" s="36" t="str" cm="1">
        <f t="array" ref="C615">IF(tab_cadastro5[[#This Row],[Valor por item]]&lt;&gt;"",INDEX(tab_estoque[Descrição],SMALL(IF(tab_estoque[Valor em Estoque]=tab_cadastro5[[#This Row],[Valor por item]],ROW(tab_estoque[Valor em Estoque])-8),COUNTIF($D$9:D615,D615))),"")</f>
        <v/>
      </c>
      <c r="D615" s="37" t="str">
        <f>IFERROR(LARGE(tab_estoque[Valor em Estoque],tab_cadastro5[[#This Row],[Ranking]]),"")</f>
        <v/>
      </c>
      <c r="E615" s="38" t="str">
        <f>IF(tab_cadastro5[[#This Row],[Valor por item]]&lt;&gt;"",tab_cadastro5[[#This Row],[Valor por item]]/SUM(tab_cadastro5[Valor por item]),"")</f>
        <v/>
      </c>
      <c r="F615" s="28" t="str">
        <f>IF(tab_cadastro5[[#This Row],[Representatividade]]&lt;&gt;"",tab_cadastro5[[#This Row],[Representatividade]]+F614,"")</f>
        <v/>
      </c>
      <c r="G61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16" spans="2:7" ht="13.5" thickBot="1" x14ac:dyDescent="0.3">
      <c r="B616" s="17"/>
      <c r="C616" s="36" t="str" cm="1">
        <f t="array" ref="C616">IF(tab_cadastro5[[#This Row],[Valor por item]]&lt;&gt;"",INDEX(tab_estoque[Descrição],SMALL(IF(tab_estoque[Valor em Estoque]=tab_cadastro5[[#This Row],[Valor por item]],ROW(tab_estoque[Valor em Estoque])-8),COUNTIF($D$9:D616,D616))),"")</f>
        <v/>
      </c>
      <c r="D616" s="37" t="str">
        <f>IFERROR(LARGE(tab_estoque[Valor em Estoque],tab_cadastro5[[#This Row],[Ranking]]),"")</f>
        <v/>
      </c>
      <c r="E616" s="38" t="str">
        <f>IF(tab_cadastro5[[#This Row],[Valor por item]]&lt;&gt;"",tab_cadastro5[[#This Row],[Valor por item]]/SUM(tab_cadastro5[Valor por item]),"")</f>
        <v/>
      </c>
      <c r="F616" s="28" t="str">
        <f>IF(tab_cadastro5[[#This Row],[Representatividade]]&lt;&gt;"",tab_cadastro5[[#This Row],[Representatividade]]+F615,"")</f>
        <v/>
      </c>
      <c r="G61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17" spans="2:7" ht="13.5" thickBot="1" x14ac:dyDescent="0.3">
      <c r="B617" s="17"/>
      <c r="C617" s="36" t="str" cm="1">
        <f t="array" ref="C617">IF(tab_cadastro5[[#This Row],[Valor por item]]&lt;&gt;"",INDEX(tab_estoque[Descrição],SMALL(IF(tab_estoque[Valor em Estoque]=tab_cadastro5[[#This Row],[Valor por item]],ROW(tab_estoque[Valor em Estoque])-8),COUNTIF($D$9:D617,D617))),"")</f>
        <v/>
      </c>
      <c r="D617" s="37" t="str">
        <f>IFERROR(LARGE(tab_estoque[Valor em Estoque],tab_cadastro5[[#This Row],[Ranking]]),"")</f>
        <v/>
      </c>
      <c r="E617" s="38" t="str">
        <f>IF(tab_cadastro5[[#This Row],[Valor por item]]&lt;&gt;"",tab_cadastro5[[#This Row],[Valor por item]]/SUM(tab_cadastro5[Valor por item]),"")</f>
        <v/>
      </c>
      <c r="F617" s="28" t="str">
        <f>IF(tab_cadastro5[[#This Row],[Representatividade]]&lt;&gt;"",tab_cadastro5[[#This Row],[Representatividade]]+F616,"")</f>
        <v/>
      </c>
      <c r="G61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18" spans="2:7" ht="13.5" thickBot="1" x14ac:dyDescent="0.3">
      <c r="B618" s="17"/>
      <c r="C618" s="36" t="str" cm="1">
        <f t="array" ref="C618">IF(tab_cadastro5[[#This Row],[Valor por item]]&lt;&gt;"",INDEX(tab_estoque[Descrição],SMALL(IF(tab_estoque[Valor em Estoque]=tab_cadastro5[[#This Row],[Valor por item]],ROW(tab_estoque[Valor em Estoque])-8),COUNTIF($D$9:D618,D618))),"")</f>
        <v/>
      </c>
      <c r="D618" s="37" t="str">
        <f>IFERROR(LARGE(tab_estoque[Valor em Estoque],tab_cadastro5[[#This Row],[Ranking]]),"")</f>
        <v/>
      </c>
      <c r="E618" s="38" t="str">
        <f>IF(tab_cadastro5[[#This Row],[Valor por item]]&lt;&gt;"",tab_cadastro5[[#This Row],[Valor por item]]/SUM(tab_cadastro5[Valor por item]),"")</f>
        <v/>
      </c>
      <c r="F618" s="28" t="str">
        <f>IF(tab_cadastro5[[#This Row],[Representatividade]]&lt;&gt;"",tab_cadastro5[[#This Row],[Representatividade]]+F617,"")</f>
        <v/>
      </c>
      <c r="G61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19" spans="2:7" ht="13.5" thickBot="1" x14ac:dyDescent="0.3">
      <c r="B619" s="17"/>
      <c r="C619" s="36" t="str" cm="1">
        <f t="array" ref="C619">IF(tab_cadastro5[[#This Row],[Valor por item]]&lt;&gt;"",INDEX(tab_estoque[Descrição],SMALL(IF(tab_estoque[Valor em Estoque]=tab_cadastro5[[#This Row],[Valor por item]],ROW(tab_estoque[Valor em Estoque])-8),COUNTIF($D$9:D619,D619))),"")</f>
        <v/>
      </c>
      <c r="D619" s="37" t="str">
        <f>IFERROR(LARGE(tab_estoque[Valor em Estoque],tab_cadastro5[[#This Row],[Ranking]]),"")</f>
        <v/>
      </c>
      <c r="E619" s="38" t="str">
        <f>IF(tab_cadastro5[[#This Row],[Valor por item]]&lt;&gt;"",tab_cadastro5[[#This Row],[Valor por item]]/SUM(tab_cadastro5[Valor por item]),"")</f>
        <v/>
      </c>
      <c r="F619" s="28" t="str">
        <f>IF(tab_cadastro5[[#This Row],[Representatividade]]&lt;&gt;"",tab_cadastro5[[#This Row],[Representatividade]]+F618,"")</f>
        <v/>
      </c>
      <c r="G61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20" spans="2:7" ht="13.5" thickBot="1" x14ac:dyDescent="0.3">
      <c r="B620" s="17"/>
      <c r="C620" s="36" t="str" cm="1">
        <f t="array" ref="C620">IF(tab_cadastro5[[#This Row],[Valor por item]]&lt;&gt;"",INDEX(tab_estoque[Descrição],SMALL(IF(tab_estoque[Valor em Estoque]=tab_cadastro5[[#This Row],[Valor por item]],ROW(tab_estoque[Valor em Estoque])-8),COUNTIF($D$9:D620,D620))),"")</f>
        <v/>
      </c>
      <c r="D620" s="37" t="str">
        <f>IFERROR(LARGE(tab_estoque[Valor em Estoque],tab_cadastro5[[#This Row],[Ranking]]),"")</f>
        <v/>
      </c>
      <c r="E620" s="38" t="str">
        <f>IF(tab_cadastro5[[#This Row],[Valor por item]]&lt;&gt;"",tab_cadastro5[[#This Row],[Valor por item]]/SUM(tab_cadastro5[Valor por item]),"")</f>
        <v/>
      </c>
      <c r="F620" s="28" t="str">
        <f>IF(tab_cadastro5[[#This Row],[Representatividade]]&lt;&gt;"",tab_cadastro5[[#This Row],[Representatividade]]+F619,"")</f>
        <v/>
      </c>
      <c r="G62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21" spans="2:7" ht="13.5" thickBot="1" x14ac:dyDescent="0.3">
      <c r="B621" s="17"/>
      <c r="C621" s="36" t="str" cm="1">
        <f t="array" ref="C621">IF(tab_cadastro5[[#This Row],[Valor por item]]&lt;&gt;"",INDEX(tab_estoque[Descrição],SMALL(IF(tab_estoque[Valor em Estoque]=tab_cadastro5[[#This Row],[Valor por item]],ROW(tab_estoque[Valor em Estoque])-8),COUNTIF($D$9:D621,D621))),"")</f>
        <v/>
      </c>
      <c r="D621" s="37" t="str">
        <f>IFERROR(LARGE(tab_estoque[Valor em Estoque],tab_cadastro5[[#This Row],[Ranking]]),"")</f>
        <v/>
      </c>
      <c r="E621" s="38" t="str">
        <f>IF(tab_cadastro5[[#This Row],[Valor por item]]&lt;&gt;"",tab_cadastro5[[#This Row],[Valor por item]]/SUM(tab_cadastro5[Valor por item]),"")</f>
        <v/>
      </c>
      <c r="F621" s="28" t="str">
        <f>IF(tab_cadastro5[[#This Row],[Representatividade]]&lt;&gt;"",tab_cadastro5[[#This Row],[Representatividade]]+F620,"")</f>
        <v/>
      </c>
      <c r="G62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22" spans="2:7" ht="13.5" thickBot="1" x14ac:dyDescent="0.3">
      <c r="B622" s="17"/>
      <c r="C622" s="36" t="str" cm="1">
        <f t="array" ref="C622">IF(tab_cadastro5[[#This Row],[Valor por item]]&lt;&gt;"",INDEX(tab_estoque[Descrição],SMALL(IF(tab_estoque[Valor em Estoque]=tab_cadastro5[[#This Row],[Valor por item]],ROW(tab_estoque[Valor em Estoque])-8),COUNTIF($D$9:D622,D622))),"")</f>
        <v/>
      </c>
      <c r="D622" s="37" t="str">
        <f>IFERROR(LARGE(tab_estoque[Valor em Estoque],tab_cadastro5[[#This Row],[Ranking]]),"")</f>
        <v/>
      </c>
      <c r="E622" s="38" t="str">
        <f>IF(tab_cadastro5[[#This Row],[Valor por item]]&lt;&gt;"",tab_cadastro5[[#This Row],[Valor por item]]/SUM(tab_cadastro5[Valor por item]),"")</f>
        <v/>
      </c>
      <c r="F622" s="28" t="str">
        <f>IF(tab_cadastro5[[#This Row],[Representatividade]]&lt;&gt;"",tab_cadastro5[[#This Row],[Representatividade]]+F621,"")</f>
        <v/>
      </c>
      <c r="G62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23" spans="2:7" ht="13.5" thickBot="1" x14ac:dyDescent="0.3">
      <c r="B623" s="17"/>
      <c r="C623" s="36" t="str" cm="1">
        <f t="array" ref="C623">IF(tab_cadastro5[[#This Row],[Valor por item]]&lt;&gt;"",INDEX(tab_estoque[Descrição],SMALL(IF(tab_estoque[Valor em Estoque]=tab_cadastro5[[#This Row],[Valor por item]],ROW(tab_estoque[Valor em Estoque])-8),COUNTIF($D$9:D623,D623))),"")</f>
        <v/>
      </c>
      <c r="D623" s="37" t="str">
        <f>IFERROR(LARGE(tab_estoque[Valor em Estoque],tab_cadastro5[[#This Row],[Ranking]]),"")</f>
        <v/>
      </c>
      <c r="E623" s="38" t="str">
        <f>IF(tab_cadastro5[[#This Row],[Valor por item]]&lt;&gt;"",tab_cadastro5[[#This Row],[Valor por item]]/SUM(tab_cadastro5[Valor por item]),"")</f>
        <v/>
      </c>
      <c r="F623" s="28" t="str">
        <f>IF(tab_cadastro5[[#This Row],[Representatividade]]&lt;&gt;"",tab_cadastro5[[#This Row],[Representatividade]]+F622,"")</f>
        <v/>
      </c>
      <c r="G62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24" spans="2:7" ht="13.5" thickBot="1" x14ac:dyDescent="0.3">
      <c r="B624" s="17"/>
      <c r="C624" s="36" t="str" cm="1">
        <f t="array" ref="C624">IF(tab_cadastro5[[#This Row],[Valor por item]]&lt;&gt;"",INDEX(tab_estoque[Descrição],SMALL(IF(tab_estoque[Valor em Estoque]=tab_cadastro5[[#This Row],[Valor por item]],ROW(tab_estoque[Valor em Estoque])-8),COUNTIF($D$9:D624,D624))),"")</f>
        <v/>
      </c>
      <c r="D624" s="37" t="str">
        <f>IFERROR(LARGE(tab_estoque[Valor em Estoque],tab_cadastro5[[#This Row],[Ranking]]),"")</f>
        <v/>
      </c>
      <c r="E624" s="38" t="str">
        <f>IF(tab_cadastro5[[#This Row],[Valor por item]]&lt;&gt;"",tab_cadastro5[[#This Row],[Valor por item]]/SUM(tab_cadastro5[Valor por item]),"")</f>
        <v/>
      </c>
      <c r="F624" s="28" t="str">
        <f>IF(tab_cadastro5[[#This Row],[Representatividade]]&lt;&gt;"",tab_cadastro5[[#This Row],[Representatividade]]+F623,"")</f>
        <v/>
      </c>
      <c r="G62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25" spans="2:7" ht="13.5" thickBot="1" x14ac:dyDescent="0.3">
      <c r="B625" s="17"/>
      <c r="C625" s="36" t="str" cm="1">
        <f t="array" ref="C625">IF(tab_cadastro5[[#This Row],[Valor por item]]&lt;&gt;"",INDEX(tab_estoque[Descrição],SMALL(IF(tab_estoque[Valor em Estoque]=tab_cadastro5[[#This Row],[Valor por item]],ROW(tab_estoque[Valor em Estoque])-8),COUNTIF($D$9:D625,D625))),"")</f>
        <v/>
      </c>
      <c r="D625" s="37" t="str">
        <f>IFERROR(LARGE(tab_estoque[Valor em Estoque],tab_cadastro5[[#This Row],[Ranking]]),"")</f>
        <v/>
      </c>
      <c r="E625" s="38" t="str">
        <f>IF(tab_cadastro5[[#This Row],[Valor por item]]&lt;&gt;"",tab_cadastro5[[#This Row],[Valor por item]]/SUM(tab_cadastro5[Valor por item]),"")</f>
        <v/>
      </c>
      <c r="F625" s="28" t="str">
        <f>IF(tab_cadastro5[[#This Row],[Representatividade]]&lt;&gt;"",tab_cadastro5[[#This Row],[Representatividade]]+F624,"")</f>
        <v/>
      </c>
      <c r="G62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26" spans="2:7" ht="13.5" thickBot="1" x14ac:dyDescent="0.3">
      <c r="B626" s="17"/>
      <c r="C626" s="36" t="str" cm="1">
        <f t="array" ref="C626">IF(tab_cadastro5[[#This Row],[Valor por item]]&lt;&gt;"",INDEX(tab_estoque[Descrição],SMALL(IF(tab_estoque[Valor em Estoque]=tab_cadastro5[[#This Row],[Valor por item]],ROW(tab_estoque[Valor em Estoque])-8),COUNTIF($D$9:D626,D626))),"")</f>
        <v/>
      </c>
      <c r="D626" s="37" t="str">
        <f>IFERROR(LARGE(tab_estoque[Valor em Estoque],tab_cadastro5[[#This Row],[Ranking]]),"")</f>
        <v/>
      </c>
      <c r="E626" s="38" t="str">
        <f>IF(tab_cadastro5[[#This Row],[Valor por item]]&lt;&gt;"",tab_cadastro5[[#This Row],[Valor por item]]/SUM(tab_cadastro5[Valor por item]),"")</f>
        <v/>
      </c>
      <c r="F626" s="28" t="str">
        <f>IF(tab_cadastro5[[#This Row],[Representatividade]]&lt;&gt;"",tab_cadastro5[[#This Row],[Representatividade]]+F625,"")</f>
        <v/>
      </c>
      <c r="G62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27" spans="2:7" ht="13.5" thickBot="1" x14ac:dyDescent="0.3">
      <c r="B627" s="17"/>
      <c r="C627" s="36" t="str" cm="1">
        <f t="array" ref="C627">IF(tab_cadastro5[[#This Row],[Valor por item]]&lt;&gt;"",INDEX(tab_estoque[Descrição],SMALL(IF(tab_estoque[Valor em Estoque]=tab_cadastro5[[#This Row],[Valor por item]],ROW(tab_estoque[Valor em Estoque])-8),COUNTIF($D$9:D627,D627))),"")</f>
        <v/>
      </c>
      <c r="D627" s="37" t="str">
        <f>IFERROR(LARGE(tab_estoque[Valor em Estoque],tab_cadastro5[[#This Row],[Ranking]]),"")</f>
        <v/>
      </c>
      <c r="E627" s="38" t="str">
        <f>IF(tab_cadastro5[[#This Row],[Valor por item]]&lt;&gt;"",tab_cadastro5[[#This Row],[Valor por item]]/SUM(tab_cadastro5[Valor por item]),"")</f>
        <v/>
      </c>
      <c r="F627" s="28" t="str">
        <f>IF(tab_cadastro5[[#This Row],[Representatividade]]&lt;&gt;"",tab_cadastro5[[#This Row],[Representatividade]]+F626,"")</f>
        <v/>
      </c>
      <c r="G62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28" spans="2:7" ht="13.5" thickBot="1" x14ac:dyDescent="0.3">
      <c r="B628" s="17"/>
      <c r="C628" s="36" t="str" cm="1">
        <f t="array" ref="C628">IF(tab_cadastro5[[#This Row],[Valor por item]]&lt;&gt;"",INDEX(tab_estoque[Descrição],SMALL(IF(tab_estoque[Valor em Estoque]=tab_cadastro5[[#This Row],[Valor por item]],ROW(tab_estoque[Valor em Estoque])-8),COUNTIF($D$9:D628,D628))),"")</f>
        <v/>
      </c>
      <c r="D628" s="37" t="str">
        <f>IFERROR(LARGE(tab_estoque[Valor em Estoque],tab_cadastro5[[#This Row],[Ranking]]),"")</f>
        <v/>
      </c>
      <c r="E628" s="38" t="str">
        <f>IF(tab_cadastro5[[#This Row],[Valor por item]]&lt;&gt;"",tab_cadastro5[[#This Row],[Valor por item]]/SUM(tab_cadastro5[Valor por item]),"")</f>
        <v/>
      </c>
      <c r="F628" s="28" t="str">
        <f>IF(tab_cadastro5[[#This Row],[Representatividade]]&lt;&gt;"",tab_cadastro5[[#This Row],[Representatividade]]+F627,"")</f>
        <v/>
      </c>
      <c r="G62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29" spans="2:7" ht="13.5" thickBot="1" x14ac:dyDescent="0.3">
      <c r="B629" s="17"/>
      <c r="C629" s="36" t="str" cm="1">
        <f t="array" ref="C629">IF(tab_cadastro5[[#This Row],[Valor por item]]&lt;&gt;"",INDEX(tab_estoque[Descrição],SMALL(IF(tab_estoque[Valor em Estoque]=tab_cadastro5[[#This Row],[Valor por item]],ROW(tab_estoque[Valor em Estoque])-8),COUNTIF($D$9:D629,D629))),"")</f>
        <v/>
      </c>
      <c r="D629" s="37" t="str">
        <f>IFERROR(LARGE(tab_estoque[Valor em Estoque],tab_cadastro5[[#This Row],[Ranking]]),"")</f>
        <v/>
      </c>
      <c r="E629" s="38" t="str">
        <f>IF(tab_cadastro5[[#This Row],[Valor por item]]&lt;&gt;"",tab_cadastro5[[#This Row],[Valor por item]]/SUM(tab_cadastro5[Valor por item]),"")</f>
        <v/>
      </c>
      <c r="F629" s="28" t="str">
        <f>IF(tab_cadastro5[[#This Row],[Representatividade]]&lt;&gt;"",tab_cadastro5[[#This Row],[Representatividade]]+F628,"")</f>
        <v/>
      </c>
      <c r="G62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30" spans="2:7" ht="13.5" thickBot="1" x14ac:dyDescent="0.3">
      <c r="B630" s="17"/>
      <c r="C630" s="36" t="str" cm="1">
        <f t="array" ref="C630">IF(tab_cadastro5[[#This Row],[Valor por item]]&lt;&gt;"",INDEX(tab_estoque[Descrição],SMALL(IF(tab_estoque[Valor em Estoque]=tab_cadastro5[[#This Row],[Valor por item]],ROW(tab_estoque[Valor em Estoque])-8),COUNTIF($D$9:D630,D630))),"")</f>
        <v/>
      </c>
      <c r="D630" s="37" t="str">
        <f>IFERROR(LARGE(tab_estoque[Valor em Estoque],tab_cadastro5[[#This Row],[Ranking]]),"")</f>
        <v/>
      </c>
      <c r="E630" s="38" t="str">
        <f>IF(tab_cadastro5[[#This Row],[Valor por item]]&lt;&gt;"",tab_cadastro5[[#This Row],[Valor por item]]/SUM(tab_cadastro5[Valor por item]),"")</f>
        <v/>
      </c>
      <c r="F630" s="28" t="str">
        <f>IF(tab_cadastro5[[#This Row],[Representatividade]]&lt;&gt;"",tab_cadastro5[[#This Row],[Representatividade]]+F629,"")</f>
        <v/>
      </c>
      <c r="G63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31" spans="2:7" ht="13.5" thickBot="1" x14ac:dyDescent="0.3">
      <c r="B631" s="17"/>
      <c r="C631" s="36" t="str" cm="1">
        <f t="array" ref="C631">IF(tab_cadastro5[[#This Row],[Valor por item]]&lt;&gt;"",INDEX(tab_estoque[Descrição],SMALL(IF(tab_estoque[Valor em Estoque]=tab_cadastro5[[#This Row],[Valor por item]],ROW(tab_estoque[Valor em Estoque])-8),COUNTIF($D$9:D631,D631))),"")</f>
        <v/>
      </c>
      <c r="D631" s="37" t="str">
        <f>IFERROR(LARGE(tab_estoque[Valor em Estoque],tab_cadastro5[[#This Row],[Ranking]]),"")</f>
        <v/>
      </c>
      <c r="E631" s="38" t="str">
        <f>IF(tab_cadastro5[[#This Row],[Valor por item]]&lt;&gt;"",tab_cadastro5[[#This Row],[Valor por item]]/SUM(tab_cadastro5[Valor por item]),"")</f>
        <v/>
      </c>
      <c r="F631" s="28" t="str">
        <f>IF(tab_cadastro5[[#This Row],[Representatividade]]&lt;&gt;"",tab_cadastro5[[#This Row],[Representatividade]]+F630,"")</f>
        <v/>
      </c>
      <c r="G63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32" spans="2:7" ht="13.5" thickBot="1" x14ac:dyDescent="0.3">
      <c r="B632" s="17"/>
      <c r="C632" s="36" t="str" cm="1">
        <f t="array" ref="C632">IF(tab_cadastro5[[#This Row],[Valor por item]]&lt;&gt;"",INDEX(tab_estoque[Descrição],SMALL(IF(tab_estoque[Valor em Estoque]=tab_cadastro5[[#This Row],[Valor por item]],ROW(tab_estoque[Valor em Estoque])-8),COUNTIF($D$9:D632,D632))),"")</f>
        <v/>
      </c>
      <c r="D632" s="37" t="str">
        <f>IFERROR(LARGE(tab_estoque[Valor em Estoque],tab_cadastro5[[#This Row],[Ranking]]),"")</f>
        <v/>
      </c>
      <c r="E632" s="38" t="str">
        <f>IF(tab_cadastro5[[#This Row],[Valor por item]]&lt;&gt;"",tab_cadastro5[[#This Row],[Valor por item]]/SUM(tab_cadastro5[Valor por item]),"")</f>
        <v/>
      </c>
      <c r="F632" s="28" t="str">
        <f>IF(tab_cadastro5[[#This Row],[Representatividade]]&lt;&gt;"",tab_cadastro5[[#This Row],[Representatividade]]+F631,"")</f>
        <v/>
      </c>
      <c r="G63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33" spans="2:7" ht="13.5" thickBot="1" x14ac:dyDescent="0.3">
      <c r="B633" s="17"/>
      <c r="C633" s="36" t="str" cm="1">
        <f t="array" ref="C633">IF(tab_cadastro5[[#This Row],[Valor por item]]&lt;&gt;"",INDEX(tab_estoque[Descrição],SMALL(IF(tab_estoque[Valor em Estoque]=tab_cadastro5[[#This Row],[Valor por item]],ROW(tab_estoque[Valor em Estoque])-8),COUNTIF($D$9:D633,D633))),"")</f>
        <v/>
      </c>
      <c r="D633" s="37" t="str">
        <f>IFERROR(LARGE(tab_estoque[Valor em Estoque],tab_cadastro5[[#This Row],[Ranking]]),"")</f>
        <v/>
      </c>
      <c r="E633" s="38" t="str">
        <f>IF(tab_cadastro5[[#This Row],[Valor por item]]&lt;&gt;"",tab_cadastro5[[#This Row],[Valor por item]]/SUM(tab_cadastro5[Valor por item]),"")</f>
        <v/>
      </c>
      <c r="F633" s="28" t="str">
        <f>IF(tab_cadastro5[[#This Row],[Representatividade]]&lt;&gt;"",tab_cadastro5[[#This Row],[Representatividade]]+F632,"")</f>
        <v/>
      </c>
      <c r="G63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34" spans="2:7" ht="13.5" thickBot="1" x14ac:dyDescent="0.3">
      <c r="B634" s="17"/>
      <c r="C634" s="36" t="str" cm="1">
        <f t="array" ref="C634">IF(tab_cadastro5[[#This Row],[Valor por item]]&lt;&gt;"",INDEX(tab_estoque[Descrição],SMALL(IF(tab_estoque[Valor em Estoque]=tab_cadastro5[[#This Row],[Valor por item]],ROW(tab_estoque[Valor em Estoque])-8),COUNTIF($D$9:D634,D634))),"")</f>
        <v/>
      </c>
      <c r="D634" s="37" t="str">
        <f>IFERROR(LARGE(tab_estoque[Valor em Estoque],tab_cadastro5[[#This Row],[Ranking]]),"")</f>
        <v/>
      </c>
      <c r="E634" s="38" t="str">
        <f>IF(tab_cadastro5[[#This Row],[Valor por item]]&lt;&gt;"",tab_cadastro5[[#This Row],[Valor por item]]/SUM(tab_cadastro5[Valor por item]),"")</f>
        <v/>
      </c>
      <c r="F634" s="28" t="str">
        <f>IF(tab_cadastro5[[#This Row],[Representatividade]]&lt;&gt;"",tab_cadastro5[[#This Row],[Representatividade]]+F633,"")</f>
        <v/>
      </c>
      <c r="G63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35" spans="2:7" ht="13.5" thickBot="1" x14ac:dyDescent="0.3">
      <c r="B635" s="17"/>
      <c r="C635" s="36" t="str" cm="1">
        <f t="array" ref="C635">IF(tab_cadastro5[[#This Row],[Valor por item]]&lt;&gt;"",INDEX(tab_estoque[Descrição],SMALL(IF(tab_estoque[Valor em Estoque]=tab_cadastro5[[#This Row],[Valor por item]],ROW(tab_estoque[Valor em Estoque])-8),COUNTIF($D$9:D635,D635))),"")</f>
        <v/>
      </c>
      <c r="D635" s="37" t="str">
        <f>IFERROR(LARGE(tab_estoque[Valor em Estoque],tab_cadastro5[[#This Row],[Ranking]]),"")</f>
        <v/>
      </c>
      <c r="E635" s="38" t="str">
        <f>IF(tab_cadastro5[[#This Row],[Valor por item]]&lt;&gt;"",tab_cadastro5[[#This Row],[Valor por item]]/SUM(tab_cadastro5[Valor por item]),"")</f>
        <v/>
      </c>
      <c r="F635" s="28" t="str">
        <f>IF(tab_cadastro5[[#This Row],[Representatividade]]&lt;&gt;"",tab_cadastro5[[#This Row],[Representatividade]]+F634,"")</f>
        <v/>
      </c>
      <c r="G63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36" spans="2:7" ht="13.5" thickBot="1" x14ac:dyDescent="0.3">
      <c r="B636" s="17"/>
      <c r="C636" s="36" t="str" cm="1">
        <f t="array" ref="C636">IF(tab_cadastro5[[#This Row],[Valor por item]]&lt;&gt;"",INDEX(tab_estoque[Descrição],SMALL(IF(tab_estoque[Valor em Estoque]=tab_cadastro5[[#This Row],[Valor por item]],ROW(tab_estoque[Valor em Estoque])-8),COUNTIF($D$9:D636,D636))),"")</f>
        <v/>
      </c>
      <c r="D636" s="37" t="str">
        <f>IFERROR(LARGE(tab_estoque[Valor em Estoque],tab_cadastro5[[#This Row],[Ranking]]),"")</f>
        <v/>
      </c>
      <c r="E636" s="38" t="str">
        <f>IF(tab_cadastro5[[#This Row],[Valor por item]]&lt;&gt;"",tab_cadastro5[[#This Row],[Valor por item]]/SUM(tab_cadastro5[Valor por item]),"")</f>
        <v/>
      </c>
      <c r="F636" s="28" t="str">
        <f>IF(tab_cadastro5[[#This Row],[Representatividade]]&lt;&gt;"",tab_cadastro5[[#This Row],[Representatividade]]+F635,"")</f>
        <v/>
      </c>
      <c r="G63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37" spans="2:7" ht="13.5" thickBot="1" x14ac:dyDescent="0.3">
      <c r="B637" s="17"/>
      <c r="C637" s="36" t="str" cm="1">
        <f t="array" ref="C637">IF(tab_cadastro5[[#This Row],[Valor por item]]&lt;&gt;"",INDEX(tab_estoque[Descrição],SMALL(IF(tab_estoque[Valor em Estoque]=tab_cadastro5[[#This Row],[Valor por item]],ROW(tab_estoque[Valor em Estoque])-8),COUNTIF($D$9:D637,D637))),"")</f>
        <v/>
      </c>
      <c r="D637" s="37" t="str">
        <f>IFERROR(LARGE(tab_estoque[Valor em Estoque],tab_cadastro5[[#This Row],[Ranking]]),"")</f>
        <v/>
      </c>
      <c r="E637" s="38" t="str">
        <f>IF(tab_cadastro5[[#This Row],[Valor por item]]&lt;&gt;"",tab_cadastro5[[#This Row],[Valor por item]]/SUM(tab_cadastro5[Valor por item]),"")</f>
        <v/>
      </c>
      <c r="F637" s="28" t="str">
        <f>IF(tab_cadastro5[[#This Row],[Representatividade]]&lt;&gt;"",tab_cadastro5[[#This Row],[Representatividade]]+F636,"")</f>
        <v/>
      </c>
      <c r="G63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38" spans="2:7" ht="13.5" thickBot="1" x14ac:dyDescent="0.3">
      <c r="B638" s="17"/>
      <c r="C638" s="36" t="str" cm="1">
        <f t="array" ref="C638">IF(tab_cadastro5[[#This Row],[Valor por item]]&lt;&gt;"",INDEX(tab_estoque[Descrição],SMALL(IF(tab_estoque[Valor em Estoque]=tab_cadastro5[[#This Row],[Valor por item]],ROW(tab_estoque[Valor em Estoque])-8),COUNTIF($D$9:D638,D638))),"")</f>
        <v/>
      </c>
      <c r="D638" s="37" t="str">
        <f>IFERROR(LARGE(tab_estoque[Valor em Estoque],tab_cadastro5[[#This Row],[Ranking]]),"")</f>
        <v/>
      </c>
      <c r="E638" s="38" t="str">
        <f>IF(tab_cadastro5[[#This Row],[Valor por item]]&lt;&gt;"",tab_cadastro5[[#This Row],[Valor por item]]/SUM(tab_cadastro5[Valor por item]),"")</f>
        <v/>
      </c>
      <c r="F638" s="28" t="str">
        <f>IF(tab_cadastro5[[#This Row],[Representatividade]]&lt;&gt;"",tab_cadastro5[[#This Row],[Representatividade]]+F637,"")</f>
        <v/>
      </c>
      <c r="G63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39" spans="2:7" ht="13.5" thickBot="1" x14ac:dyDescent="0.3">
      <c r="B639" s="17"/>
      <c r="C639" s="36" t="str" cm="1">
        <f t="array" ref="C639">IF(tab_cadastro5[[#This Row],[Valor por item]]&lt;&gt;"",INDEX(tab_estoque[Descrição],SMALL(IF(tab_estoque[Valor em Estoque]=tab_cadastro5[[#This Row],[Valor por item]],ROW(tab_estoque[Valor em Estoque])-8),COUNTIF($D$9:D639,D639))),"")</f>
        <v/>
      </c>
      <c r="D639" s="37" t="str">
        <f>IFERROR(LARGE(tab_estoque[Valor em Estoque],tab_cadastro5[[#This Row],[Ranking]]),"")</f>
        <v/>
      </c>
      <c r="E639" s="38" t="str">
        <f>IF(tab_cadastro5[[#This Row],[Valor por item]]&lt;&gt;"",tab_cadastro5[[#This Row],[Valor por item]]/SUM(tab_cadastro5[Valor por item]),"")</f>
        <v/>
      </c>
      <c r="F639" s="28" t="str">
        <f>IF(tab_cadastro5[[#This Row],[Representatividade]]&lt;&gt;"",tab_cadastro5[[#This Row],[Representatividade]]+F638,"")</f>
        <v/>
      </c>
      <c r="G63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40" spans="2:7" ht="13.5" thickBot="1" x14ac:dyDescent="0.3">
      <c r="B640" s="17"/>
      <c r="C640" s="36" t="str" cm="1">
        <f t="array" ref="C640">IF(tab_cadastro5[[#This Row],[Valor por item]]&lt;&gt;"",INDEX(tab_estoque[Descrição],SMALL(IF(tab_estoque[Valor em Estoque]=tab_cadastro5[[#This Row],[Valor por item]],ROW(tab_estoque[Valor em Estoque])-8),COUNTIF($D$9:D640,D640))),"")</f>
        <v/>
      </c>
      <c r="D640" s="37" t="str">
        <f>IFERROR(LARGE(tab_estoque[Valor em Estoque],tab_cadastro5[[#This Row],[Ranking]]),"")</f>
        <v/>
      </c>
      <c r="E640" s="38" t="str">
        <f>IF(tab_cadastro5[[#This Row],[Valor por item]]&lt;&gt;"",tab_cadastro5[[#This Row],[Valor por item]]/SUM(tab_cadastro5[Valor por item]),"")</f>
        <v/>
      </c>
      <c r="F640" s="28" t="str">
        <f>IF(tab_cadastro5[[#This Row],[Representatividade]]&lt;&gt;"",tab_cadastro5[[#This Row],[Representatividade]]+F639,"")</f>
        <v/>
      </c>
      <c r="G64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41" spans="2:7" ht="13.5" thickBot="1" x14ac:dyDescent="0.3">
      <c r="B641" s="17"/>
      <c r="C641" s="36" t="str" cm="1">
        <f t="array" ref="C641">IF(tab_cadastro5[[#This Row],[Valor por item]]&lt;&gt;"",INDEX(tab_estoque[Descrição],SMALL(IF(tab_estoque[Valor em Estoque]=tab_cadastro5[[#This Row],[Valor por item]],ROW(tab_estoque[Valor em Estoque])-8),COUNTIF($D$9:D641,D641))),"")</f>
        <v/>
      </c>
      <c r="D641" s="37" t="str">
        <f>IFERROR(LARGE(tab_estoque[Valor em Estoque],tab_cadastro5[[#This Row],[Ranking]]),"")</f>
        <v/>
      </c>
      <c r="E641" s="38" t="str">
        <f>IF(tab_cadastro5[[#This Row],[Valor por item]]&lt;&gt;"",tab_cadastro5[[#This Row],[Valor por item]]/SUM(tab_cadastro5[Valor por item]),"")</f>
        <v/>
      </c>
      <c r="F641" s="28" t="str">
        <f>IF(tab_cadastro5[[#This Row],[Representatividade]]&lt;&gt;"",tab_cadastro5[[#This Row],[Representatividade]]+F640,"")</f>
        <v/>
      </c>
      <c r="G64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42" spans="2:7" ht="13.5" thickBot="1" x14ac:dyDescent="0.3">
      <c r="B642" s="17"/>
      <c r="C642" s="36" t="str" cm="1">
        <f t="array" ref="C642">IF(tab_cadastro5[[#This Row],[Valor por item]]&lt;&gt;"",INDEX(tab_estoque[Descrição],SMALL(IF(tab_estoque[Valor em Estoque]=tab_cadastro5[[#This Row],[Valor por item]],ROW(tab_estoque[Valor em Estoque])-8),COUNTIF($D$9:D642,D642))),"")</f>
        <v/>
      </c>
      <c r="D642" s="37" t="str">
        <f>IFERROR(LARGE(tab_estoque[Valor em Estoque],tab_cadastro5[[#This Row],[Ranking]]),"")</f>
        <v/>
      </c>
      <c r="E642" s="38" t="str">
        <f>IF(tab_cadastro5[[#This Row],[Valor por item]]&lt;&gt;"",tab_cadastro5[[#This Row],[Valor por item]]/SUM(tab_cadastro5[Valor por item]),"")</f>
        <v/>
      </c>
      <c r="F642" s="28" t="str">
        <f>IF(tab_cadastro5[[#This Row],[Representatividade]]&lt;&gt;"",tab_cadastro5[[#This Row],[Representatividade]]+F641,"")</f>
        <v/>
      </c>
      <c r="G64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43" spans="2:7" ht="13.5" thickBot="1" x14ac:dyDescent="0.3">
      <c r="B643" s="17"/>
      <c r="C643" s="36" t="str" cm="1">
        <f t="array" ref="C643">IF(tab_cadastro5[[#This Row],[Valor por item]]&lt;&gt;"",INDEX(tab_estoque[Descrição],SMALL(IF(tab_estoque[Valor em Estoque]=tab_cadastro5[[#This Row],[Valor por item]],ROW(tab_estoque[Valor em Estoque])-8),COUNTIF($D$9:D643,D643))),"")</f>
        <v/>
      </c>
      <c r="D643" s="37" t="str">
        <f>IFERROR(LARGE(tab_estoque[Valor em Estoque],tab_cadastro5[[#This Row],[Ranking]]),"")</f>
        <v/>
      </c>
      <c r="E643" s="38" t="str">
        <f>IF(tab_cadastro5[[#This Row],[Valor por item]]&lt;&gt;"",tab_cadastro5[[#This Row],[Valor por item]]/SUM(tab_cadastro5[Valor por item]),"")</f>
        <v/>
      </c>
      <c r="F643" s="28" t="str">
        <f>IF(tab_cadastro5[[#This Row],[Representatividade]]&lt;&gt;"",tab_cadastro5[[#This Row],[Representatividade]]+F642,"")</f>
        <v/>
      </c>
      <c r="G64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44" spans="2:7" ht="13.5" thickBot="1" x14ac:dyDescent="0.3">
      <c r="B644" s="17"/>
      <c r="C644" s="36" t="str" cm="1">
        <f t="array" ref="C644">IF(tab_cadastro5[[#This Row],[Valor por item]]&lt;&gt;"",INDEX(tab_estoque[Descrição],SMALL(IF(tab_estoque[Valor em Estoque]=tab_cadastro5[[#This Row],[Valor por item]],ROW(tab_estoque[Valor em Estoque])-8),COUNTIF($D$9:D644,D644))),"")</f>
        <v/>
      </c>
      <c r="D644" s="37" t="str">
        <f>IFERROR(LARGE(tab_estoque[Valor em Estoque],tab_cadastro5[[#This Row],[Ranking]]),"")</f>
        <v/>
      </c>
      <c r="E644" s="38" t="str">
        <f>IF(tab_cadastro5[[#This Row],[Valor por item]]&lt;&gt;"",tab_cadastro5[[#This Row],[Valor por item]]/SUM(tab_cadastro5[Valor por item]),"")</f>
        <v/>
      </c>
      <c r="F644" s="28" t="str">
        <f>IF(tab_cadastro5[[#This Row],[Representatividade]]&lt;&gt;"",tab_cadastro5[[#This Row],[Representatividade]]+F643,"")</f>
        <v/>
      </c>
      <c r="G64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45" spans="2:7" ht="13.5" thickBot="1" x14ac:dyDescent="0.3">
      <c r="B645" s="17"/>
      <c r="C645" s="36" t="str" cm="1">
        <f t="array" ref="C645">IF(tab_cadastro5[[#This Row],[Valor por item]]&lt;&gt;"",INDEX(tab_estoque[Descrição],SMALL(IF(tab_estoque[Valor em Estoque]=tab_cadastro5[[#This Row],[Valor por item]],ROW(tab_estoque[Valor em Estoque])-8),COUNTIF($D$9:D645,D645))),"")</f>
        <v/>
      </c>
      <c r="D645" s="37" t="str">
        <f>IFERROR(LARGE(tab_estoque[Valor em Estoque],tab_cadastro5[[#This Row],[Ranking]]),"")</f>
        <v/>
      </c>
      <c r="E645" s="38" t="str">
        <f>IF(tab_cadastro5[[#This Row],[Valor por item]]&lt;&gt;"",tab_cadastro5[[#This Row],[Valor por item]]/SUM(tab_cadastro5[Valor por item]),"")</f>
        <v/>
      </c>
      <c r="F645" s="28" t="str">
        <f>IF(tab_cadastro5[[#This Row],[Representatividade]]&lt;&gt;"",tab_cadastro5[[#This Row],[Representatividade]]+F644,"")</f>
        <v/>
      </c>
      <c r="G64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46" spans="2:7" ht="13.5" thickBot="1" x14ac:dyDescent="0.3">
      <c r="B646" s="17"/>
      <c r="C646" s="36" t="str" cm="1">
        <f t="array" ref="C646">IF(tab_cadastro5[[#This Row],[Valor por item]]&lt;&gt;"",INDEX(tab_estoque[Descrição],SMALL(IF(tab_estoque[Valor em Estoque]=tab_cadastro5[[#This Row],[Valor por item]],ROW(tab_estoque[Valor em Estoque])-8),COUNTIF($D$9:D646,D646))),"")</f>
        <v/>
      </c>
      <c r="D646" s="37" t="str">
        <f>IFERROR(LARGE(tab_estoque[Valor em Estoque],tab_cadastro5[[#This Row],[Ranking]]),"")</f>
        <v/>
      </c>
      <c r="E646" s="38" t="str">
        <f>IF(tab_cadastro5[[#This Row],[Valor por item]]&lt;&gt;"",tab_cadastro5[[#This Row],[Valor por item]]/SUM(tab_cadastro5[Valor por item]),"")</f>
        <v/>
      </c>
      <c r="F646" s="28" t="str">
        <f>IF(tab_cadastro5[[#This Row],[Representatividade]]&lt;&gt;"",tab_cadastro5[[#This Row],[Representatividade]]+F645,"")</f>
        <v/>
      </c>
      <c r="G64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47" spans="2:7" ht="13.5" thickBot="1" x14ac:dyDescent="0.3">
      <c r="B647" s="17"/>
      <c r="C647" s="36" t="str" cm="1">
        <f t="array" ref="C647">IF(tab_cadastro5[[#This Row],[Valor por item]]&lt;&gt;"",INDEX(tab_estoque[Descrição],SMALL(IF(tab_estoque[Valor em Estoque]=tab_cadastro5[[#This Row],[Valor por item]],ROW(tab_estoque[Valor em Estoque])-8),COUNTIF($D$9:D647,D647))),"")</f>
        <v/>
      </c>
      <c r="D647" s="37" t="str">
        <f>IFERROR(LARGE(tab_estoque[Valor em Estoque],tab_cadastro5[[#This Row],[Ranking]]),"")</f>
        <v/>
      </c>
      <c r="E647" s="38" t="str">
        <f>IF(tab_cadastro5[[#This Row],[Valor por item]]&lt;&gt;"",tab_cadastro5[[#This Row],[Valor por item]]/SUM(tab_cadastro5[Valor por item]),"")</f>
        <v/>
      </c>
      <c r="F647" s="28" t="str">
        <f>IF(tab_cadastro5[[#This Row],[Representatividade]]&lt;&gt;"",tab_cadastro5[[#This Row],[Representatividade]]+F646,"")</f>
        <v/>
      </c>
      <c r="G64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48" spans="2:7" ht="13.5" thickBot="1" x14ac:dyDescent="0.3">
      <c r="B648" s="17"/>
      <c r="C648" s="36" t="str" cm="1">
        <f t="array" ref="C648">IF(tab_cadastro5[[#This Row],[Valor por item]]&lt;&gt;"",INDEX(tab_estoque[Descrição],SMALL(IF(tab_estoque[Valor em Estoque]=tab_cadastro5[[#This Row],[Valor por item]],ROW(tab_estoque[Valor em Estoque])-8),COUNTIF($D$9:D648,D648))),"")</f>
        <v/>
      </c>
      <c r="D648" s="37" t="str">
        <f>IFERROR(LARGE(tab_estoque[Valor em Estoque],tab_cadastro5[[#This Row],[Ranking]]),"")</f>
        <v/>
      </c>
      <c r="E648" s="38" t="str">
        <f>IF(tab_cadastro5[[#This Row],[Valor por item]]&lt;&gt;"",tab_cadastro5[[#This Row],[Valor por item]]/SUM(tab_cadastro5[Valor por item]),"")</f>
        <v/>
      </c>
      <c r="F648" s="28" t="str">
        <f>IF(tab_cadastro5[[#This Row],[Representatividade]]&lt;&gt;"",tab_cadastro5[[#This Row],[Representatividade]]+F647,"")</f>
        <v/>
      </c>
      <c r="G64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49" spans="2:7" ht="13.5" thickBot="1" x14ac:dyDescent="0.3">
      <c r="B649" s="17"/>
      <c r="C649" s="36" t="str" cm="1">
        <f t="array" ref="C649">IF(tab_cadastro5[[#This Row],[Valor por item]]&lt;&gt;"",INDEX(tab_estoque[Descrição],SMALL(IF(tab_estoque[Valor em Estoque]=tab_cadastro5[[#This Row],[Valor por item]],ROW(tab_estoque[Valor em Estoque])-8),COUNTIF($D$9:D649,D649))),"")</f>
        <v/>
      </c>
      <c r="D649" s="37" t="str">
        <f>IFERROR(LARGE(tab_estoque[Valor em Estoque],tab_cadastro5[[#This Row],[Ranking]]),"")</f>
        <v/>
      </c>
      <c r="E649" s="38" t="str">
        <f>IF(tab_cadastro5[[#This Row],[Valor por item]]&lt;&gt;"",tab_cadastro5[[#This Row],[Valor por item]]/SUM(tab_cadastro5[Valor por item]),"")</f>
        <v/>
      </c>
      <c r="F649" s="28" t="str">
        <f>IF(tab_cadastro5[[#This Row],[Representatividade]]&lt;&gt;"",tab_cadastro5[[#This Row],[Representatividade]]+F648,"")</f>
        <v/>
      </c>
      <c r="G64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50" spans="2:7" ht="13.5" thickBot="1" x14ac:dyDescent="0.3">
      <c r="B650" s="17"/>
      <c r="C650" s="36" t="str" cm="1">
        <f t="array" ref="C650">IF(tab_cadastro5[[#This Row],[Valor por item]]&lt;&gt;"",INDEX(tab_estoque[Descrição],SMALL(IF(tab_estoque[Valor em Estoque]=tab_cadastro5[[#This Row],[Valor por item]],ROW(tab_estoque[Valor em Estoque])-8),COUNTIF($D$9:D650,D650))),"")</f>
        <v/>
      </c>
      <c r="D650" s="37" t="str">
        <f>IFERROR(LARGE(tab_estoque[Valor em Estoque],tab_cadastro5[[#This Row],[Ranking]]),"")</f>
        <v/>
      </c>
      <c r="E650" s="38" t="str">
        <f>IF(tab_cadastro5[[#This Row],[Valor por item]]&lt;&gt;"",tab_cadastro5[[#This Row],[Valor por item]]/SUM(tab_cadastro5[Valor por item]),"")</f>
        <v/>
      </c>
      <c r="F650" s="28" t="str">
        <f>IF(tab_cadastro5[[#This Row],[Representatividade]]&lt;&gt;"",tab_cadastro5[[#This Row],[Representatividade]]+F649,"")</f>
        <v/>
      </c>
      <c r="G65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51" spans="2:7" ht="13.5" thickBot="1" x14ac:dyDescent="0.3">
      <c r="B651" s="17"/>
      <c r="C651" s="36" t="str" cm="1">
        <f t="array" ref="C651">IF(tab_cadastro5[[#This Row],[Valor por item]]&lt;&gt;"",INDEX(tab_estoque[Descrição],SMALL(IF(tab_estoque[Valor em Estoque]=tab_cadastro5[[#This Row],[Valor por item]],ROW(tab_estoque[Valor em Estoque])-8),COUNTIF($D$9:D651,D651))),"")</f>
        <v/>
      </c>
      <c r="D651" s="37" t="str">
        <f>IFERROR(LARGE(tab_estoque[Valor em Estoque],tab_cadastro5[[#This Row],[Ranking]]),"")</f>
        <v/>
      </c>
      <c r="E651" s="38" t="str">
        <f>IF(tab_cadastro5[[#This Row],[Valor por item]]&lt;&gt;"",tab_cadastro5[[#This Row],[Valor por item]]/SUM(tab_cadastro5[Valor por item]),"")</f>
        <v/>
      </c>
      <c r="F651" s="28" t="str">
        <f>IF(tab_cadastro5[[#This Row],[Representatividade]]&lt;&gt;"",tab_cadastro5[[#This Row],[Representatividade]]+F650,"")</f>
        <v/>
      </c>
      <c r="G65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52" spans="2:7" ht="13.5" thickBot="1" x14ac:dyDescent="0.3">
      <c r="B652" s="17"/>
      <c r="C652" s="36" t="str" cm="1">
        <f t="array" ref="C652">IF(tab_cadastro5[[#This Row],[Valor por item]]&lt;&gt;"",INDEX(tab_estoque[Descrição],SMALL(IF(tab_estoque[Valor em Estoque]=tab_cadastro5[[#This Row],[Valor por item]],ROW(tab_estoque[Valor em Estoque])-8),COUNTIF($D$9:D652,D652))),"")</f>
        <v/>
      </c>
      <c r="D652" s="37" t="str">
        <f>IFERROR(LARGE(tab_estoque[Valor em Estoque],tab_cadastro5[[#This Row],[Ranking]]),"")</f>
        <v/>
      </c>
      <c r="E652" s="38" t="str">
        <f>IF(tab_cadastro5[[#This Row],[Valor por item]]&lt;&gt;"",tab_cadastro5[[#This Row],[Valor por item]]/SUM(tab_cadastro5[Valor por item]),"")</f>
        <v/>
      </c>
      <c r="F652" s="28" t="str">
        <f>IF(tab_cadastro5[[#This Row],[Representatividade]]&lt;&gt;"",tab_cadastro5[[#This Row],[Representatividade]]+F651,"")</f>
        <v/>
      </c>
      <c r="G65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53" spans="2:7" ht="13.5" thickBot="1" x14ac:dyDescent="0.3">
      <c r="B653" s="17"/>
      <c r="C653" s="36" t="str" cm="1">
        <f t="array" ref="C653">IF(tab_cadastro5[[#This Row],[Valor por item]]&lt;&gt;"",INDEX(tab_estoque[Descrição],SMALL(IF(tab_estoque[Valor em Estoque]=tab_cadastro5[[#This Row],[Valor por item]],ROW(tab_estoque[Valor em Estoque])-8),COUNTIF($D$9:D653,D653))),"")</f>
        <v/>
      </c>
      <c r="D653" s="37" t="str">
        <f>IFERROR(LARGE(tab_estoque[Valor em Estoque],tab_cadastro5[[#This Row],[Ranking]]),"")</f>
        <v/>
      </c>
      <c r="E653" s="38" t="str">
        <f>IF(tab_cadastro5[[#This Row],[Valor por item]]&lt;&gt;"",tab_cadastro5[[#This Row],[Valor por item]]/SUM(tab_cadastro5[Valor por item]),"")</f>
        <v/>
      </c>
      <c r="F653" s="28" t="str">
        <f>IF(tab_cadastro5[[#This Row],[Representatividade]]&lt;&gt;"",tab_cadastro5[[#This Row],[Representatividade]]+F652,"")</f>
        <v/>
      </c>
      <c r="G65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54" spans="2:7" ht="13.5" thickBot="1" x14ac:dyDescent="0.3">
      <c r="B654" s="17"/>
      <c r="C654" s="36" t="str" cm="1">
        <f t="array" ref="C654">IF(tab_cadastro5[[#This Row],[Valor por item]]&lt;&gt;"",INDEX(tab_estoque[Descrição],SMALL(IF(tab_estoque[Valor em Estoque]=tab_cadastro5[[#This Row],[Valor por item]],ROW(tab_estoque[Valor em Estoque])-8),COUNTIF($D$9:D654,D654))),"")</f>
        <v/>
      </c>
      <c r="D654" s="37" t="str">
        <f>IFERROR(LARGE(tab_estoque[Valor em Estoque],tab_cadastro5[[#This Row],[Ranking]]),"")</f>
        <v/>
      </c>
      <c r="E654" s="38" t="str">
        <f>IF(tab_cadastro5[[#This Row],[Valor por item]]&lt;&gt;"",tab_cadastro5[[#This Row],[Valor por item]]/SUM(tab_cadastro5[Valor por item]),"")</f>
        <v/>
      </c>
      <c r="F654" s="28" t="str">
        <f>IF(tab_cadastro5[[#This Row],[Representatividade]]&lt;&gt;"",tab_cadastro5[[#This Row],[Representatividade]]+F653,"")</f>
        <v/>
      </c>
      <c r="G65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55" spans="2:7" ht="13.5" thickBot="1" x14ac:dyDescent="0.3">
      <c r="B655" s="17"/>
      <c r="C655" s="36" t="str" cm="1">
        <f t="array" ref="C655">IF(tab_cadastro5[[#This Row],[Valor por item]]&lt;&gt;"",INDEX(tab_estoque[Descrição],SMALL(IF(tab_estoque[Valor em Estoque]=tab_cadastro5[[#This Row],[Valor por item]],ROW(tab_estoque[Valor em Estoque])-8),COUNTIF($D$9:D655,D655))),"")</f>
        <v/>
      </c>
      <c r="D655" s="37" t="str">
        <f>IFERROR(LARGE(tab_estoque[Valor em Estoque],tab_cadastro5[[#This Row],[Ranking]]),"")</f>
        <v/>
      </c>
      <c r="E655" s="38" t="str">
        <f>IF(tab_cadastro5[[#This Row],[Valor por item]]&lt;&gt;"",tab_cadastro5[[#This Row],[Valor por item]]/SUM(tab_cadastro5[Valor por item]),"")</f>
        <v/>
      </c>
      <c r="F655" s="28" t="str">
        <f>IF(tab_cadastro5[[#This Row],[Representatividade]]&lt;&gt;"",tab_cadastro5[[#This Row],[Representatividade]]+F654,"")</f>
        <v/>
      </c>
      <c r="G65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56" spans="2:7" ht="13.5" thickBot="1" x14ac:dyDescent="0.3">
      <c r="B656" s="17"/>
      <c r="C656" s="36" t="str" cm="1">
        <f t="array" ref="C656">IF(tab_cadastro5[[#This Row],[Valor por item]]&lt;&gt;"",INDEX(tab_estoque[Descrição],SMALL(IF(tab_estoque[Valor em Estoque]=tab_cadastro5[[#This Row],[Valor por item]],ROW(tab_estoque[Valor em Estoque])-8),COUNTIF($D$9:D656,D656))),"")</f>
        <v/>
      </c>
      <c r="D656" s="37" t="str">
        <f>IFERROR(LARGE(tab_estoque[Valor em Estoque],tab_cadastro5[[#This Row],[Ranking]]),"")</f>
        <v/>
      </c>
      <c r="E656" s="38" t="str">
        <f>IF(tab_cadastro5[[#This Row],[Valor por item]]&lt;&gt;"",tab_cadastro5[[#This Row],[Valor por item]]/SUM(tab_cadastro5[Valor por item]),"")</f>
        <v/>
      </c>
      <c r="F656" s="28" t="str">
        <f>IF(tab_cadastro5[[#This Row],[Representatividade]]&lt;&gt;"",tab_cadastro5[[#This Row],[Representatividade]]+F655,"")</f>
        <v/>
      </c>
      <c r="G65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57" spans="2:7" ht="13.5" thickBot="1" x14ac:dyDescent="0.3">
      <c r="B657" s="17"/>
      <c r="C657" s="36" t="str" cm="1">
        <f t="array" ref="C657">IF(tab_cadastro5[[#This Row],[Valor por item]]&lt;&gt;"",INDEX(tab_estoque[Descrição],SMALL(IF(tab_estoque[Valor em Estoque]=tab_cadastro5[[#This Row],[Valor por item]],ROW(tab_estoque[Valor em Estoque])-8),COUNTIF($D$9:D657,D657))),"")</f>
        <v/>
      </c>
      <c r="D657" s="37" t="str">
        <f>IFERROR(LARGE(tab_estoque[Valor em Estoque],tab_cadastro5[[#This Row],[Ranking]]),"")</f>
        <v/>
      </c>
      <c r="E657" s="38" t="str">
        <f>IF(tab_cadastro5[[#This Row],[Valor por item]]&lt;&gt;"",tab_cadastro5[[#This Row],[Valor por item]]/SUM(tab_cadastro5[Valor por item]),"")</f>
        <v/>
      </c>
      <c r="F657" s="28" t="str">
        <f>IF(tab_cadastro5[[#This Row],[Representatividade]]&lt;&gt;"",tab_cadastro5[[#This Row],[Representatividade]]+F656,"")</f>
        <v/>
      </c>
      <c r="G65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58" spans="2:7" ht="13.5" thickBot="1" x14ac:dyDescent="0.3">
      <c r="B658" s="17"/>
      <c r="C658" s="36" t="str" cm="1">
        <f t="array" ref="C658">IF(tab_cadastro5[[#This Row],[Valor por item]]&lt;&gt;"",INDEX(tab_estoque[Descrição],SMALL(IF(tab_estoque[Valor em Estoque]=tab_cadastro5[[#This Row],[Valor por item]],ROW(tab_estoque[Valor em Estoque])-8),COUNTIF($D$9:D658,D658))),"")</f>
        <v/>
      </c>
      <c r="D658" s="37" t="str">
        <f>IFERROR(LARGE(tab_estoque[Valor em Estoque],tab_cadastro5[[#This Row],[Ranking]]),"")</f>
        <v/>
      </c>
      <c r="E658" s="38" t="str">
        <f>IF(tab_cadastro5[[#This Row],[Valor por item]]&lt;&gt;"",tab_cadastro5[[#This Row],[Valor por item]]/SUM(tab_cadastro5[Valor por item]),"")</f>
        <v/>
      </c>
      <c r="F658" s="28" t="str">
        <f>IF(tab_cadastro5[[#This Row],[Representatividade]]&lt;&gt;"",tab_cadastro5[[#This Row],[Representatividade]]+F657,"")</f>
        <v/>
      </c>
      <c r="G65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59" spans="2:7" ht="13.5" thickBot="1" x14ac:dyDescent="0.3">
      <c r="B659" s="17"/>
      <c r="C659" s="36" t="str" cm="1">
        <f t="array" ref="C659">IF(tab_cadastro5[[#This Row],[Valor por item]]&lt;&gt;"",INDEX(tab_estoque[Descrição],SMALL(IF(tab_estoque[Valor em Estoque]=tab_cadastro5[[#This Row],[Valor por item]],ROW(tab_estoque[Valor em Estoque])-8),COUNTIF($D$9:D659,D659))),"")</f>
        <v/>
      </c>
      <c r="D659" s="37" t="str">
        <f>IFERROR(LARGE(tab_estoque[Valor em Estoque],tab_cadastro5[[#This Row],[Ranking]]),"")</f>
        <v/>
      </c>
      <c r="E659" s="38" t="str">
        <f>IF(tab_cadastro5[[#This Row],[Valor por item]]&lt;&gt;"",tab_cadastro5[[#This Row],[Valor por item]]/SUM(tab_cadastro5[Valor por item]),"")</f>
        <v/>
      </c>
      <c r="F659" s="28" t="str">
        <f>IF(tab_cadastro5[[#This Row],[Representatividade]]&lt;&gt;"",tab_cadastro5[[#This Row],[Representatividade]]+F658,"")</f>
        <v/>
      </c>
      <c r="G65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60" spans="2:7" ht="13.5" thickBot="1" x14ac:dyDescent="0.3">
      <c r="B660" s="17"/>
      <c r="C660" s="36" t="str" cm="1">
        <f t="array" ref="C660">IF(tab_cadastro5[[#This Row],[Valor por item]]&lt;&gt;"",INDEX(tab_estoque[Descrição],SMALL(IF(tab_estoque[Valor em Estoque]=tab_cadastro5[[#This Row],[Valor por item]],ROW(tab_estoque[Valor em Estoque])-8),COUNTIF($D$9:D660,D660))),"")</f>
        <v/>
      </c>
      <c r="D660" s="37" t="str">
        <f>IFERROR(LARGE(tab_estoque[Valor em Estoque],tab_cadastro5[[#This Row],[Ranking]]),"")</f>
        <v/>
      </c>
      <c r="E660" s="38" t="str">
        <f>IF(tab_cadastro5[[#This Row],[Valor por item]]&lt;&gt;"",tab_cadastro5[[#This Row],[Valor por item]]/SUM(tab_cadastro5[Valor por item]),"")</f>
        <v/>
      </c>
      <c r="F660" s="28" t="str">
        <f>IF(tab_cadastro5[[#This Row],[Representatividade]]&lt;&gt;"",tab_cadastro5[[#This Row],[Representatividade]]+F659,"")</f>
        <v/>
      </c>
      <c r="G66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61" spans="2:7" ht="13.5" thickBot="1" x14ac:dyDescent="0.3">
      <c r="B661" s="17"/>
      <c r="C661" s="36" t="str" cm="1">
        <f t="array" ref="C661">IF(tab_cadastro5[[#This Row],[Valor por item]]&lt;&gt;"",INDEX(tab_estoque[Descrição],SMALL(IF(tab_estoque[Valor em Estoque]=tab_cadastro5[[#This Row],[Valor por item]],ROW(tab_estoque[Valor em Estoque])-8),COUNTIF($D$9:D661,D661))),"")</f>
        <v/>
      </c>
      <c r="D661" s="37" t="str">
        <f>IFERROR(LARGE(tab_estoque[Valor em Estoque],tab_cadastro5[[#This Row],[Ranking]]),"")</f>
        <v/>
      </c>
      <c r="E661" s="38" t="str">
        <f>IF(tab_cadastro5[[#This Row],[Valor por item]]&lt;&gt;"",tab_cadastro5[[#This Row],[Valor por item]]/SUM(tab_cadastro5[Valor por item]),"")</f>
        <v/>
      </c>
      <c r="F661" s="28" t="str">
        <f>IF(tab_cadastro5[[#This Row],[Representatividade]]&lt;&gt;"",tab_cadastro5[[#This Row],[Representatividade]]+F660,"")</f>
        <v/>
      </c>
      <c r="G66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62" spans="2:7" ht="13.5" thickBot="1" x14ac:dyDescent="0.3">
      <c r="B662" s="17"/>
      <c r="C662" s="36" t="str" cm="1">
        <f t="array" ref="C662">IF(tab_cadastro5[[#This Row],[Valor por item]]&lt;&gt;"",INDEX(tab_estoque[Descrição],SMALL(IF(tab_estoque[Valor em Estoque]=tab_cadastro5[[#This Row],[Valor por item]],ROW(tab_estoque[Valor em Estoque])-8),COUNTIF($D$9:D662,D662))),"")</f>
        <v/>
      </c>
      <c r="D662" s="37" t="str">
        <f>IFERROR(LARGE(tab_estoque[Valor em Estoque],tab_cadastro5[[#This Row],[Ranking]]),"")</f>
        <v/>
      </c>
      <c r="E662" s="38" t="str">
        <f>IF(tab_cadastro5[[#This Row],[Valor por item]]&lt;&gt;"",tab_cadastro5[[#This Row],[Valor por item]]/SUM(tab_cadastro5[Valor por item]),"")</f>
        <v/>
      </c>
      <c r="F662" s="28" t="str">
        <f>IF(tab_cadastro5[[#This Row],[Representatividade]]&lt;&gt;"",tab_cadastro5[[#This Row],[Representatividade]]+F661,"")</f>
        <v/>
      </c>
      <c r="G66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63" spans="2:7" ht="13.5" thickBot="1" x14ac:dyDescent="0.3">
      <c r="B663" s="17"/>
      <c r="C663" s="36" t="str" cm="1">
        <f t="array" ref="C663">IF(tab_cadastro5[[#This Row],[Valor por item]]&lt;&gt;"",INDEX(tab_estoque[Descrição],SMALL(IF(tab_estoque[Valor em Estoque]=tab_cadastro5[[#This Row],[Valor por item]],ROW(tab_estoque[Valor em Estoque])-8),COUNTIF($D$9:D663,D663))),"")</f>
        <v/>
      </c>
      <c r="D663" s="37" t="str">
        <f>IFERROR(LARGE(tab_estoque[Valor em Estoque],tab_cadastro5[[#This Row],[Ranking]]),"")</f>
        <v/>
      </c>
      <c r="E663" s="38" t="str">
        <f>IF(tab_cadastro5[[#This Row],[Valor por item]]&lt;&gt;"",tab_cadastro5[[#This Row],[Valor por item]]/SUM(tab_cadastro5[Valor por item]),"")</f>
        <v/>
      </c>
      <c r="F663" s="28" t="str">
        <f>IF(tab_cadastro5[[#This Row],[Representatividade]]&lt;&gt;"",tab_cadastro5[[#This Row],[Representatividade]]+F662,"")</f>
        <v/>
      </c>
      <c r="G66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64" spans="2:7" ht="13.5" thickBot="1" x14ac:dyDescent="0.3">
      <c r="B664" s="17"/>
      <c r="C664" s="36" t="str" cm="1">
        <f t="array" ref="C664">IF(tab_cadastro5[[#This Row],[Valor por item]]&lt;&gt;"",INDEX(tab_estoque[Descrição],SMALL(IF(tab_estoque[Valor em Estoque]=tab_cadastro5[[#This Row],[Valor por item]],ROW(tab_estoque[Valor em Estoque])-8),COUNTIF($D$9:D664,D664))),"")</f>
        <v/>
      </c>
      <c r="D664" s="37" t="str">
        <f>IFERROR(LARGE(tab_estoque[Valor em Estoque],tab_cadastro5[[#This Row],[Ranking]]),"")</f>
        <v/>
      </c>
      <c r="E664" s="38" t="str">
        <f>IF(tab_cadastro5[[#This Row],[Valor por item]]&lt;&gt;"",tab_cadastro5[[#This Row],[Valor por item]]/SUM(tab_cadastro5[Valor por item]),"")</f>
        <v/>
      </c>
      <c r="F664" s="28" t="str">
        <f>IF(tab_cadastro5[[#This Row],[Representatividade]]&lt;&gt;"",tab_cadastro5[[#This Row],[Representatividade]]+F663,"")</f>
        <v/>
      </c>
      <c r="G66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65" spans="2:7" ht="13.5" thickBot="1" x14ac:dyDescent="0.3">
      <c r="B665" s="17"/>
      <c r="C665" s="36" t="str" cm="1">
        <f t="array" ref="C665">IF(tab_cadastro5[[#This Row],[Valor por item]]&lt;&gt;"",INDEX(tab_estoque[Descrição],SMALL(IF(tab_estoque[Valor em Estoque]=tab_cadastro5[[#This Row],[Valor por item]],ROW(tab_estoque[Valor em Estoque])-8),COUNTIF($D$9:D665,D665))),"")</f>
        <v/>
      </c>
      <c r="D665" s="37" t="str">
        <f>IFERROR(LARGE(tab_estoque[Valor em Estoque],tab_cadastro5[[#This Row],[Ranking]]),"")</f>
        <v/>
      </c>
      <c r="E665" s="38" t="str">
        <f>IF(tab_cadastro5[[#This Row],[Valor por item]]&lt;&gt;"",tab_cadastro5[[#This Row],[Valor por item]]/SUM(tab_cadastro5[Valor por item]),"")</f>
        <v/>
      </c>
      <c r="F665" s="28" t="str">
        <f>IF(tab_cadastro5[[#This Row],[Representatividade]]&lt;&gt;"",tab_cadastro5[[#This Row],[Representatividade]]+F664,"")</f>
        <v/>
      </c>
      <c r="G66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66" spans="2:7" ht="13.5" thickBot="1" x14ac:dyDescent="0.3">
      <c r="B666" s="17"/>
      <c r="C666" s="36" t="str" cm="1">
        <f t="array" ref="C666">IF(tab_cadastro5[[#This Row],[Valor por item]]&lt;&gt;"",INDEX(tab_estoque[Descrição],SMALL(IF(tab_estoque[Valor em Estoque]=tab_cadastro5[[#This Row],[Valor por item]],ROW(tab_estoque[Valor em Estoque])-8),COUNTIF($D$9:D666,D666))),"")</f>
        <v/>
      </c>
      <c r="D666" s="37" t="str">
        <f>IFERROR(LARGE(tab_estoque[Valor em Estoque],tab_cadastro5[[#This Row],[Ranking]]),"")</f>
        <v/>
      </c>
      <c r="E666" s="38" t="str">
        <f>IF(tab_cadastro5[[#This Row],[Valor por item]]&lt;&gt;"",tab_cadastro5[[#This Row],[Valor por item]]/SUM(tab_cadastro5[Valor por item]),"")</f>
        <v/>
      </c>
      <c r="F666" s="28" t="str">
        <f>IF(tab_cadastro5[[#This Row],[Representatividade]]&lt;&gt;"",tab_cadastro5[[#This Row],[Representatividade]]+F665,"")</f>
        <v/>
      </c>
      <c r="G66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67" spans="2:7" ht="13.5" thickBot="1" x14ac:dyDescent="0.3">
      <c r="B667" s="17"/>
      <c r="C667" s="36" t="str" cm="1">
        <f t="array" ref="C667">IF(tab_cadastro5[[#This Row],[Valor por item]]&lt;&gt;"",INDEX(tab_estoque[Descrição],SMALL(IF(tab_estoque[Valor em Estoque]=tab_cadastro5[[#This Row],[Valor por item]],ROW(tab_estoque[Valor em Estoque])-8),COUNTIF($D$9:D667,D667))),"")</f>
        <v/>
      </c>
      <c r="D667" s="37" t="str">
        <f>IFERROR(LARGE(tab_estoque[Valor em Estoque],tab_cadastro5[[#This Row],[Ranking]]),"")</f>
        <v/>
      </c>
      <c r="E667" s="38" t="str">
        <f>IF(tab_cadastro5[[#This Row],[Valor por item]]&lt;&gt;"",tab_cadastro5[[#This Row],[Valor por item]]/SUM(tab_cadastro5[Valor por item]),"")</f>
        <v/>
      </c>
      <c r="F667" s="28" t="str">
        <f>IF(tab_cadastro5[[#This Row],[Representatividade]]&lt;&gt;"",tab_cadastro5[[#This Row],[Representatividade]]+F666,"")</f>
        <v/>
      </c>
      <c r="G66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68" spans="2:7" ht="13.5" thickBot="1" x14ac:dyDescent="0.3">
      <c r="B668" s="17"/>
      <c r="C668" s="36" t="str" cm="1">
        <f t="array" ref="C668">IF(tab_cadastro5[[#This Row],[Valor por item]]&lt;&gt;"",INDEX(tab_estoque[Descrição],SMALL(IF(tab_estoque[Valor em Estoque]=tab_cadastro5[[#This Row],[Valor por item]],ROW(tab_estoque[Valor em Estoque])-8),COUNTIF($D$9:D668,D668))),"")</f>
        <v/>
      </c>
      <c r="D668" s="37" t="str">
        <f>IFERROR(LARGE(tab_estoque[Valor em Estoque],tab_cadastro5[[#This Row],[Ranking]]),"")</f>
        <v/>
      </c>
      <c r="E668" s="38" t="str">
        <f>IF(tab_cadastro5[[#This Row],[Valor por item]]&lt;&gt;"",tab_cadastro5[[#This Row],[Valor por item]]/SUM(tab_cadastro5[Valor por item]),"")</f>
        <v/>
      </c>
      <c r="F668" s="28" t="str">
        <f>IF(tab_cadastro5[[#This Row],[Representatividade]]&lt;&gt;"",tab_cadastro5[[#This Row],[Representatividade]]+F667,"")</f>
        <v/>
      </c>
      <c r="G66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69" spans="2:7" ht="13.5" thickBot="1" x14ac:dyDescent="0.3">
      <c r="B669" s="17"/>
      <c r="C669" s="36" t="str" cm="1">
        <f t="array" ref="C669">IF(tab_cadastro5[[#This Row],[Valor por item]]&lt;&gt;"",INDEX(tab_estoque[Descrição],SMALL(IF(tab_estoque[Valor em Estoque]=tab_cadastro5[[#This Row],[Valor por item]],ROW(tab_estoque[Valor em Estoque])-8),COUNTIF($D$9:D669,D669))),"")</f>
        <v/>
      </c>
      <c r="D669" s="37" t="str">
        <f>IFERROR(LARGE(tab_estoque[Valor em Estoque],tab_cadastro5[[#This Row],[Ranking]]),"")</f>
        <v/>
      </c>
      <c r="E669" s="38" t="str">
        <f>IF(tab_cadastro5[[#This Row],[Valor por item]]&lt;&gt;"",tab_cadastro5[[#This Row],[Valor por item]]/SUM(tab_cadastro5[Valor por item]),"")</f>
        <v/>
      </c>
      <c r="F669" s="28" t="str">
        <f>IF(tab_cadastro5[[#This Row],[Representatividade]]&lt;&gt;"",tab_cadastro5[[#This Row],[Representatividade]]+F668,"")</f>
        <v/>
      </c>
      <c r="G66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70" spans="2:7" ht="13.5" thickBot="1" x14ac:dyDescent="0.3">
      <c r="B670" s="17"/>
      <c r="C670" s="36" t="str" cm="1">
        <f t="array" ref="C670">IF(tab_cadastro5[[#This Row],[Valor por item]]&lt;&gt;"",INDEX(tab_estoque[Descrição],SMALL(IF(tab_estoque[Valor em Estoque]=tab_cadastro5[[#This Row],[Valor por item]],ROW(tab_estoque[Valor em Estoque])-8),COUNTIF($D$9:D670,D670))),"")</f>
        <v/>
      </c>
      <c r="D670" s="37" t="str">
        <f>IFERROR(LARGE(tab_estoque[Valor em Estoque],tab_cadastro5[[#This Row],[Ranking]]),"")</f>
        <v/>
      </c>
      <c r="E670" s="38" t="str">
        <f>IF(tab_cadastro5[[#This Row],[Valor por item]]&lt;&gt;"",tab_cadastro5[[#This Row],[Valor por item]]/SUM(tab_cadastro5[Valor por item]),"")</f>
        <v/>
      </c>
      <c r="F670" s="28" t="str">
        <f>IF(tab_cadastro5[[#This Row],[Representatividade]]&lt;&gt;"",tab_cadastro5[[#This Row],[Representatividade]]+F669,"")</f>
        <v/>
      </c>
      <c r="G67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71" spans="2:7" ht="13.5" thickBot="1" x14ac:dyDescent="0.3">
      <c r="B671" s="17"/>
      <c r="C671" s="36" t="str" cm="1">
        <f t="array" ref="C671">IF(tab_cadastro5[[#This Row],[Valor por item]]&lt;&gt;"",INDEX(tab_estoque[Descrição],SMALL(IF(tab_estoque[Valor em Estoque]=tab_cadastro5[[#This Row],[Valor por item]],ROW(tab_estoque[Valor em Estoque])-8),COUNTIF($D$9:D671,D671))),"")</f>
        <v/>
      </c>
      <c r="D671" s="37" t="str">
        <f>IFERROR(LARGE(tab_estoque[Valor em Estoque],tab_cadastro5[[#This Row],[Ranking]]),"")</f>
        <v/>
      </c>
      <c r="E671" s="38" t="str">
        <f>IF(tab_cadastro5[[#This Row],[Valor por item]]&lt;&gt;"",tab_cadastro5[[#This Row],[Valor por item]]/SUM(tab_cadastro5[Valor por item]),"")</f>
        <v/>
      </c>
      <c r="F671" s="28" t="str">
        <f>IF(tab_cadastro5[[#This Row],[Representatividade]]&lt;&gt;"",tab_cadastro5[[#This Row],[Representatividade]]+F670,"")</f>
        <v/>
      </c>
      <c r="G67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72" spans="2:7" ht="13.5" thickBot="1" x14ac:dyDescent="0.3">
      <c r="B672" s="17"/>
      <c r="C672" s="36" t="str" cm="1">
        <f t="array" ref="C672">IF(tab_cadastro5[[#This Row],[Valor por item]]&lt;&gt;"",INDEX(tab_estoque[Descrição],SMALL(IF(tab_estoque[Valor em Estoque]=tab_cadastro5[[#This Row],[Valor por item]],ROW(tab_estoque[Valor em Estoque])-8),COUNTIF($D$9:D672,D672))),"")</f>
        <v/>
      </c>
      <c r="D672" s="37" t="str">
        <f>IFERROR(LARGE(tab_estoque[Valor em Estoque],tab_cadastro5[[#This Row],[Ranking]]),"")</f>
        <v/>
      </c>
      <c r="E672" s="38" t="str">
        <f>IF(tab_cadastro5[[#This Row],[Valor por item]]&lt;&gt;"",tab_cadastro5[[#This Row],[Valor por item]]/SUM(tab_cadastro5[Valor por item]),"")</f>
        <v/>
      </c>
      <c r="F672" s="28" t="str">
        <f>IF(tab_cadastro5[[#This Row],[Representatividade]]&lt;&gt;"",tab_cadastro5[[#This Row],[Representatividade]]+F671,"")</f>
        <v/>
      </c>
      <c r="G67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73" spans="2:7" ht="13.5" thickBot="1" x14ac:dyDescent="0.3">
      <c r="B673" s="17"/>
      <c r="C673" s="36" t="str" cm="1">
        <f t="array" ref="C673">IF(tab_cadastro5[[#This Row],[Valor por item]]&lt;&gt;"",INDEX(tab_estoque[Descrição],SMALL(IF(tab_estoque[Valor em Estoque]=tab_cadastro5[[#This Row],[Valor por item]],ROW(tab_estoque[Valor em Estoque])-8),COUNTIF($D$9:D673,D673))),"")</f>
        <v/>
      </c>
      <c r="D673" s="37" t="str">
        <f>IFERROR(LARGE(tab_estoque[Valor em Estoque],tab_cadastro5[[#This Row],[Ranking]]),"")</f>
        <v/>
      </c>
      <c r="E673" s="38" t="str">
        <f>IF(tab_cadastro5[[#This Row],[Valor por item]]&lt;&gt;"",tab_cadastro5[[#This Row],[Valor por item]]/SUM(tab_cadastro5[Valor por item]),"")</f>
        <v/>
      </c>
      <c r="F673" s="28" t="str">
        <f>IF(tab_cadastro5[[#This Row],[Representatividade]]&lt;&gt;"",tab_cadastro5[[#This Row],[Representatividade]]+F672,"")</f>
        <v/>
      </c>
      <c r="G67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74" spans="2:7" ht="13.5" thickBot="1" x14ac:dyDescent="0.3">
      <c r="B674" s="17"/>
      <c r="C674" s="36" t="str" cm="1">
        <f t="array" ref="C674">IF(tab_cadastro5[[#This Row],[Valor por item]]&lt;&gt;"",INDEX(tab_estoque[Descrição],SMALL(IF(tab_estoque[Valor em Estoque]=tab_cadastro5[[#This Row],[Valor por item]],ROW(tab_estoque[Valor em Estoque])-8),COUNTIF($D$9:D674,D674))),"")</f>
        <v/>
      </c>
      <c r="D674" s="37" t="str">
        <f>IFERROR(LARGE(tab_estoque[Valor em Estoque],tab_cadastro5[[#This Row],[Ranking]]),"")</f>
        <v/>
      </c>
      <c r="E674" s="38" t="str">
        <f>IF(tab_cadastro5[[#This Row],[Valor por item]]&lt;&gt;"",tab_cadastro5[[#This Row],[Valor por item]]/SUM(tab_cadastro5[Valor por item]),"")</f>
        <v/>
      </c>
      <c r="F674" s="28" t="str">
        <f>IF(tab_cadastro5[[#This Row],[Representatividade]]&lt;&gt;"",tab_cadastro5[[#This Row],[Representatividade]]+F673,"")</f>
        <v/>
      </c>
      <c r="G67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75" spans="2:7" ht="13.5" thickBot="1" x14ac:dyDescent="0.3">
      <c r="B675" s="17"/>
      <c r="C675" s="36" t="str" cm="1">
        <f t="array" ref="C675">IF(tab_cadastro5[[#This Row],[Valor por item]]&lt;&gt;"",INDEX(tab_estoque[Descrição],SMALL(IF(tab_estoque[Valor em Estoque]=tab_cadastro5[[#This Row],[Valor por item]],ROW(tab_estoque[Valor em Estoque])-8),COUNTIF($D$9:D675,D675))),"")</f>
        <v/>
      </c>
      <c r="D675" s="37" t="str">
        <f>IFERROR(LARGE(tab_estoque[Valor em Estoque],tab_cadastro5[[#This Row],[Ranking]]),"")</f>
        <v/>
      </c>
      <c r="E675" s="38" t="str">
        <f>IF(tab_cadastro5[[#This Row],[Valor por item]]&lt;&gt;"",tab_cadastro5[[#This Row],[Valor por item]]/SUM(tab_cadastro5[Valor por item]),"")</f>
        <v/>
      </c>
      <c r="F675" s="28" t="str">
        <f>IF(tab_cadastro5[[#This Row],[Representatividade]]&lt;&gt;"",tab_cadastro5[[#This Row],[Representatividade]]+F674,"")</f>
        <v/>
      </c>
      <c r="G67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76" spans="2:7" ht="13.5" thickBot="1" x14ac:dyDescent="0.3">
      <c r="B676" s="17"/>
      <c r="C676" s="36" t="str" cm="1">
        <f t="array" ref="C676">IF(tab_cadastro5[[#This Row],[Valor por item]]&lt;&gt;"",INDEX(tab_estoque[Descrição],SMALL(IF(tab_estoque[Valor em Estoque]=tab_cadastro5[[#This Row],[Valor por item]],ROW(tab_estoque[Valor em Estoque])-8),COUNTIF($D$9:D676,D676))),"")</f>
        <v/>
      </c>
      <c r="D676" s="37" t="str">
        <f>IFERROR(LARGE(tab_estoque[Valor em Estoque],tab_cadastro5[[#This Row],[Ranking]]),"")</f>
        <v/>
      </c>
      <c r="E676" s="38" t="str">
        <f>IF(tab_cadastro5[[#This Row],[Valor por item]]&lt;&gt;"",tab_cadastro5[[#This Row],[Valor por item]]/SUM(tab_cadastro5[Valor por item]),"")</f>
        <v/>
      </c>
      <c r="F676" s="28" t="str">
        <f>IF(tab_cadastro5[[#This Row],[Representatividade]]&lt;&gt;"",tab_cadastro5[[#This Row],[Representatividade]]+F675,"")</f>
        <v/>
      </c>
      <c r="G67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77" spans="2:7" ht="13.5" thickBot="1" x14ac:dyDescent="0.3">
      <c r="B677" s="17"/>
      <c r="C677" s="36" t="str" cm="1">
        <f t="array" ref="C677">IF(tab_cadastro5[[#This Row],[Valor por item]]&lt;&gt;"",INDEX(tab_estoque[Descrição],SMALL(IF(tab_estoque[Valor em Estoque]=tab_cadastro5[[#This Row],[Valor por item]],ROW(tab_estoque[Valor em Estoque])-8),COUNTIF($D$9:D677,D677))),"")</f>
        <v/>
      </c>
      <c r="D677" s="37" t="str">
        <f>IFERROR(LARGE(tab_estoque[Valor em Estoque],tab_cadastro5[[#This Row],[Ranking]]),"")</f>
        <v/>
      </c>
      <c r="E677" s="38" t="str">
        <f>IF(tab_cadastro5[[#This Row],[Valor por item]]&lt;&gt;"",tab_cadastro5[[#This Row],[Valor por item]]/SUM(tab_cadastro5[Valor por item]),"")</f>
        <v/>
      </c>
      <c r="F677" s="28" t="str">
        <f>IF(tab_cadastro5[[#This Row],[Representatividade]]&lt;&gt;"",tab_cadastro5[[#This Row],[Representatividade]]+F676,"")</f>
        <v/>
      </c>
      <c r="G67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78" spans="2:7" ht="13.5" thickBot="1" x14ac:dyDescent="0.3">
      <c r="B678" s="17"/>
      <c r="C678" s="36" t="str" cm="1">
        <f t="array" ref="C678">IF(tab_cadastro5[[#This Row],[Valor por item]]&lt;&gt;"",INDEX(tab_estoque[Descrição],SMALL(IF(tab_estoque[Valor em Estoque]=tab_cadastro5[[#This Row],[Valor por item]],ROW(tab_estoque[Valor em Estoque])-8),COUNTIF($D$9:D678,D678))),"")</f>
        <v/>
      </c>
      <c r="D678" s="37" t="str">
        <f>IFERROR(LARGE(tab_estoque[Valor em Estoque],tab_cadastro5[[#This Row],[Ranking]]),"")</f>
        <v/>
      </c>
      <c r="E678" s="38" t="str">
        <f>IF(tab_cadastro5[[#This Row],[Valor por item]]&lt;&gt;"",tab_cadastro5[[#This Row],[Valor por item]]/SUM(tab_cadastro5[Valor por item]),"")</f>
        <v/>
      </c>
      <c r="F678" s="28" t="str">
        <f>IF(tab_cadastro5[[#This Row],[Representatividade]]&lt;&gt;"",tab_cadastro5[[#This Row],[Representatividade]]+F677,"")</f>
        <v/>
      </c>
      <c r="G67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79" spans="2:7" ht="13.5" thickBot="1" x14ac:dyDescent="0.3">
      <c r="B679" s="17"/>
      <c r="C679" s="36" t="str" cm="1">
        <f t="array" ref="C679">IF(tab_cadastro5[[#This Row],[Valor por item]]&lt;&gt;"",INDEX(tab_estoque[Descrição],SMALL(IF(tab_estoque[Valor em Estoque]=tab_cadastro5[[#This Row],[Valor por item]],ROW(tab_estoque[Valor em Estoque])-8),COUNTIF($D$9:D679,D679))),"")</f>
        <v/>
      </c>
      <c r="D679" s="37" t="str">
        <f>IFERROR(LARGE(tab_estoque[Valor em Estoque],tab_cadastro5[[#This Row],[Ranking]]),"")</f>
        <v/>
      </c>
      <c r="E679" s="38" t="str">
        <f>IF(tab_cadastro5[[#This Row],[Valor por item]]&lt;&gt;"",tab_cadastro5[[#This Row],[Valor por item]]/SUM(tab_cadastro5[Valor por item]),"")</f>
        <v/>
      </c>
      <c r="F679" s="28" t="str">
        <f>IF(tab_cadastro5[[#This Row],[Representatividade]]&lt;&gt;"",tab_cadastro5[[#This Row],[Representatividade]]+F678,"")</f>
        <v/>
      </c>
      <c r="G67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80" spans="2:7" ht="13.5" thickBot="1" x14ac:dyDescent="0.3">
      <c r="B680" s="17"/>
      <c r="C680" s="36" t="str" cm="1">
        <f t="array" ref="C680">IF(tab_cadastro5[[#This Row],[Valor por item]]&lt;&gt;"",INDEX(tab_estoque[Descrição],SMALL(IF(tab_estoque[Valor em Estoque]=tab_cadastro5[[#This Row],[Valor por item]],ROW(tab_estoque[Valor em Estoque])-8),COUNTIF($D$9:D680,D680))),"")</f>
        <v/>
      </c>
      <c r="D680" s="37" t="str">
        <f>IFERROR(LARGE(tab_estoque[Valor em Estoque],tab_cadastro5[[#This Row],[Ranking]]),"")</f>
        <v/>
      </c>
      <c r="E680" s="38" t="str">
        <f>IF(tab_cadastro5[[#This Row],[Valor por item]]&lt;&gt;"",tab_cadastro5[[#This Row],[Valor por item]]/SUM(tab_cadastro5[Valor por item]),"")</f>
        <v/>
      </c>
      <c r="F680" s="28" t="str">
        <f>IF(tab_cadastro5[[#This Row],[Representatividade]]&lt;&gt;"",tab_cadastro5[[#This Row],[Representatividade]]+F679,"")</f>
        <v/>
      </c>
      <c r="G68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81" spans="2:7" ht="13.5" thickBot="1" x14ac:dyDescent="0.3">
      <c r="B681" s="17"/>
      <c r="C681" s="36" t="str" cm="1">
        <f t="array" ref="C681">IF(tab_cadastro5[[#This Row],[Valor por item]]&lt;&gt;"",INDEX(tab_estoque[Descrição],SMALL(IF(tab_estoque[Valor em Estoque]=tab_cadastro5[[#This Row],[Valor por item]],ROW(tab_estoque[Valor em Estoque])-8),COUNTIF($D$9:D681,D681))),"")</f>
        <v/>
      </c>
      <c r="D681" s="37" t="str">
        <f>IFERROR(LARGE(tab_estoque[Valor em Estoque],tab_cadastro5[[#This Row],[Ranking]]),"")</f>
        <v/>
      </c>
      <c r="E681" s="38" t="str">
        <f>IF(tab_cadastro5[[#This Row],[Valor por item]]&lt;&gt;"",tab_cadastro5[[#This Row],[Valor por item]]/SUM(tab_cadastro5[Valor por item]),"")</f>
        <v/>
      </c>
      <c r="F681" s="28" t="str">
        <f>IF(tab_cadastro5[[#This Row],[Representatividade]]&lt;&gt;"",tab_cadastro5[[#This Row],[Representatividade]]+F680,"")</f>
        <v/>
      </c>
      <c r="G68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82" spans="2:7" ht="13.5" thickBot="1" x14ac:dyDescent="0.3">
      <c r="B682" s="17"/>
      <c r="C682" s="36" t="str" cm="1">
        <f t="array" ref="C682">IF(tab_cadastro5[[#This Row],[Valor por item]]&lt;&gt;"",INDEX(tab_estoque[Descrição],SMALL(IF(tab_estoque[Valor em Estoque]=tab_cadastro5[[#This Row],[Valor por item]],ROW(tab_estoque[Valor em Estoque])-8),COUNTIF($D$9:D682,D682))),"")</f>
        <v/>
      </c>
      <c r="D682" s="37" t="str">
        <f>IFERROR(LARGE(tab_estoque[Valor em Estoque],tab_cadastro5[[#This Row],[Ranking]]),"")</f>
        <v/>
      </c>
      <c r="E682" s="38" t="str">
        <f>IF(tab_cadastro5[[#This Row],[Valor por item]]&lt;&gt;"",tab_cadastro5[[#This Row],[Valor por item]]/SUM(tab_cadastro5[Valor por item]),"")</f>
        <v/>
      </c>
      <c r="F682" s="28" t="str">
        <f>IF(tab_cadastro5[[#This Row],[Representatividade]]&lt;&gt;"",tab_cadastro5[[#This Row],[Representatividade]]+F681,"")</f>
        <v/>
      </c>
      <c r="G68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83" spans="2:7" ht="13.5" thickBot="1" x14ac:dyDescent="0.3">
      <c r="B683" s="17"/>
      <c r="C683" s="36" t="str" cm="1">
        <f t="array" ref="C683">IF(tab_cadastro5[[#This Row],[Valor por item]]&lt;&gt;"",INDEX(tab_estoque[Descrição],SMALL(IF(tab_estoque[Valor em Estoque]=tab_cadastro5[[#This Row],[Valor por item]],ROW(tab_estoque[Valor em Estoque])-8),COUNTIF($D$9:D683,D683))),"")</f>
        <v/>
      </c>
      <c r="D683" s="37" t="str">
        <f>IFERROR(LARGE(tab_estoque[Valor em Estoque],tab_cadastro5[[#This Row],[Ranking]]),"")</f>
        <v/>
      </c>
      <c r="E683" s="38" t="str">
        <f>IF(tab_cadastro5[[#This Row],[Valor por item]]&lt;&gt;"",tab_cadastro5[[#This Row],[Valor por item]]/SUM(tab_cadastro5[Valor por item]),"")</f>
        <v/>
      </c>
      <c r="F683" s="28" t="str">
        <f>IF(tab_cadastro5[[#This Row],[Representatividade]]&lt;&gt;"",tab_cadastro5[[#This Row],[Representatividade]]+F682,"")</f>
        <v/>
      </c>
      <c r="G68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84" spans="2:7" ht="13.5" thickBot="1" x14ac:dyDescent="0.3">
      <c r="B684" s="17"/>
      <c r="C684" s="36" t="str" cm="1">
        <f t="array" ref="C684">IF(tab_cadastro5[[#This Row],[Valor por item]]&lt;&gt;"",INDEX(tab_estoque[Descrição],SMALL(IF(tab_estoque[Valor em Estoque]=tab_cadastro5[[#This Row],[Valor por item]],ROW(tab_estoque[Valor em Estoque])-8),COUNTIF($D$9:D684,D684))),"")</f>
        <v/>
      </c>
      <c r="D684" s="37" t="str">
        <f>IFERROR(LARGE(tab_estoque[Valor em Estoque],tab_cadastro5[[#This Row],[Ranking]]),"")</f>
        <v/>
      </c>
      <c r="E684" s="38" t="str">
        <f>IF(tab_cadastro5[[#This Row],[Valor por item]]&lt;&gt;"",tab_cadastro5[[#This Row],[Valor por item]]/SUM(tab_cadastro5[Valor por item]),"")</f>
        <v/>
      </c>
      <c r="F684" s="28" t="str">
        <f>IF(tab_cadastro5[[#This Row],[Representatividade]]&lt;&gt;"",tab_cadastro5[[#This Row],[Representatividade]]+F683,"")</f>
        <v/>
      </c>
      <c r="G68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85" spans="2:7" ht="13.5" thickBot="1" x14ac:dyDescent="0.3">
      <c r="B685" s="17"/>
      <c r="C685" s="36" t="str" cm="1">
        <f t="array" ref="C685">IF(tab_cadastro5[[#This Row],[Valor por item]]&lt;&gt;"",INDEX(tab_estoque[Descrição],SMALL(IF(tab_estoque[Valor em Estoque]=tab_cadastro5[[#This Row],[Valor por item]],ROW(tab_estoque[Valor em Estoque])-8),COUNTIF($D$9:D685,D685))),"")</f>
        <v/>
      </c>
      <c r="D685" s="37" t="str">
        <f>IFERROR(LARGE(tab_estoque[Valor em Estoque],tab_cadastro5[[#This Row],[Ranking]]),"")</f>
        <v/>
      </c>
      <c r="E685" s="38" t="str">
        <f>IF(tab_cadastro5[[#This Row],[Valor por item]]&lt;&gt;"",tab_cadastro5[[#This Row],[Valor por item]]/SUM(tab_cadastro5[Valor por item]),"")</f>
        <v/>
      </c>
      <c r="F685" s="28" t="str">
        <f>IF(tab_cadastro5[[#This Row],[Representatividade]]&lt;&gt;"",tab_cadastro5[[#This Row],[Representatividade]]+F684,"")</f>
        <v/>
      </c>
      <c r="G68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86" spans="2:7" ht="13.5" thickBot="1" x14ac:dyDescent="0.3">
      <c r="B686" s="17"/>
      <c r="C686" s="36" t="str" cm="1">
        <f t="array" ref="C686">IF(tab_cadastro5[[#This Row],[Valor por item]]&lt;&gt;"",INDEX(tab_estoque[Descrição],SMALL(IF(tab_estoque[Valor em Estoque]=tab_cadastro5[[#This Row],[Valor por item]],ROW(tab_estoque[Valor em Estoque])-8),COUNTIF($D$9:D686,D686))),"")</f>
        <v/>
      </c>
      <c r="D686" s="37" t="str">
        <f>IFERROR(LARGE(tab_estoque[Valor em Estoque],tab_cadastro5[[#This Row],[Ranking]]),"")</f>
        <v/>
      </c>
      <c r="E686" s="38" t="str">
        <f>IF(tab_cadastro5[[#This Row],[Valor por item]]&lt;&gt;"",tab_cadastro5[[#This Row],[Valor por item]]/SUM(tab_cadastro5[Valor por item]),"")</f>
        <v/>
      </c>
      <c r="F686" s="28" t="str">
        <f>IF(tab_cadastro5[[#This Row],[Representatividade]]&lt;&gt;"",tab_cadastro5[[#This Row],[Representatividade]]+F685,"")</f>
        <v/>
      </c>
      <c r="G68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87" spans="2:7" ht="13.5" thickBot="1" x14ac:dyDescent="0.3">
      <c r="B687" s="17"/>
      <c r="C687" s="36" t="str" cm="1">
        <f t="array" ref="C687">IF(tab_cadastro5[[#This Row],[Valor por item]]&lt;&gt;"",INDEX(tab_estoque[Descrição],SMALL(IF(tab_estoque[Valor em Estoque]=tab_cadastro5[[#This Row],[Valor por item]],ROW(tab_estoque[Valor em Estoque])-8),COUNTIF($D$9:D687,D687))),"")</f>
        <v/>
      </c>
      <c r="D687" s="37" t="str">
        <f>IFERROR(LARGE(tab_estoque[Valor em Estoque],tab_cadastro5[[#This Row],[Ranking]]),"")</f>
        <v/>
      </c>
      <c r="E687" s="38" t="str">
        <f>IF(tab_cadastro5[[#This Row],[Valor por item]]&lt;&gt;"",tab_cadastro5[[#This Row],[Valor por item]]/SUM(tab_cadastro5[Valor por item]),"")</f>
        <v/>
      </c>
      <c r="F687" s="28" t="str">
        <f>IF(tab_cadastro5[[#This Row],[Representatividade]]&lt;&gt;"",tab_cadastro5[[#This Row],[Representatividade]]+F686,"")</f>
        <v/>
      </c>
      <c r="G68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88" spans="2:7" ht="13.5" thickBot="1" x14ac:dyDescent="0.3">
      <c r="B688" s="17"/>
      <c r="C688" s="36" t="str" cm="1">
        <f t="array" ref="C688">IF(tab_cadastro5[[#This Row],[Valor por item]]&lt;&gt;"",INDEX(tab_estoque[Descrição],SMALL(IF(tab_estoque[Valor em Estoque]=tab_cadastro5[[#This Row],[Valor por item]],ROW(tab_estoque[Valor em Estoque])-8),COUNTIF($D$9:D688,D688))),"")</f>
        <v/>
      </c>
      <c r="D688" s="37" t="str">
        <f>IFERROR(LARGE(tab_estoque[Valor em Estoque],tab_cadastro5[[#This Row],[Ranking]]),"")</f>
        <v/>
      </c>
      <c r="E688" s="38" t="str">
        <f>IF(tab_cadastro5[[#This Row],[Valor por item]]&lt;&gt;"",tab_cadastro5[[#This Row],[Valor por item]]/SUM(tab_cadastro5[Valor por item]),"")</f>
        <v/>
      </c>
      <c r="F688" s="28" t="str">
        <f>IF(tab_cadastro5[[#This Row],[Representatividade]]&lt;&gt;"",tab_cadastro5[[#This Row],[Representatividade]]+F687,"")</f>
        <v/>
      </c>
      <c r="G68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89" spans="2:7" ht="13.5" thickBot="1" x14ac:dyDescent="0.3">
      <c r="B689" s="17"/>
      <c r="C689" s="36" t="str" cm="1">
        <f t="array" ref="C689">IF(tab_cadastro5[[#This Row],[Valor por item]]&lt;&gt;"",INDEX(tab_estoque[Descrição],SMALL(IF(tab_estoque[Valor em Estoque]=tab_cadastro5[[#This Row],[Valor por item]],ROW(tab_estoque[Valor em Estoque])-8),COUNTIF($D$9:D689,D689))),"")</f>
        <v/>
      </c>
      <c r="D689" s="37" t="str">
        <f>IFERROR(LARGE(tab_estoque[Valor em Estoque],tab_cadastro5[[#This Row],[Ranking]]),"")</f>
        <v/>
      </c>
      <c r="E689" s="38" t="str">
        <f>IF(tab_cadastro5[[#This Row],[Valor por item]]&lt;&gt;"",tab_cadastro5[[#This Row],[Valor por item]]/SUM(tab_cadastro5[Valor por item]),"")</f>
        <v/>
      </c>
      <c r="F689" s="28" t="str">
        <f>IF(tab_cadastro5[[#This Row],[Representatividade]]&lt;&gt;"",tab_cadastro5[[#This Row],[Representatividade]]+F688,"")</f>
        <v/>
      </c>
      <c r="G68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90" spans="2:7" ht="13.5" thickBot="1" x14ac:dyDescent="0.3">
      <c r="B690" s="17"/>
      <c r="C690" s="36" t="str" cm="1">
        <f t="array" ref="C690">IF(tab_cadastro5[[#This Row],[Valor por item]]&lt;&gt;"",INDEX(tab_estoque[Descrição],SMALL(IF(tab_estoque[Valor em Estoque]=tab_cadastro5[[#This Row],[Valor por item]],ROW(tab_estoque[Valor em Estoque])-8),COUNTIF($D$9:D690,D690))),"")</f>
        <v/>
      </c>
      <c r="D690" s="37" t="str">
        <f>IFERROR(LARGE(tab_estoque[Valor em Estoque],tab_cadastro5[[#This Row],[Ranking]]),"")</f>
        <v/>
      </c>
      <c r="E690" s="38" t="str">
        <f>IF(tab_cadastro5[[#This Row],[Valor por item]]&lt;&gt;"",tab_cadastro5[[#This Row],[Valor por item]]/SUM(tab_cadastro5[Valor por item]),"")</f>
        <v/>
      </c>
      <c r="F690" s="28" t="str">
        <f>IF(tab_cadastro5[[#This Row],[Representatividade]]&lt;&gt;"",tab_cadastro5[[#This Row],[Representatividade]]+F689,"")</f>
        <v/>
      </c>
      <c r="G69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91" spans="2:7" ht="13.5" thickBot="1" x14ac:dyDescent="0.3">
      <c r="B691" s="17"/>
      <c r="C691" s="36" t="str" cm="1">
        <f t="array" ref="C691">IF(tab_cadastro5[[#This Row],[Valor por item]]&lt;&gt;"",INDEX(tab_estoque[Descrição],SMALL(IF(tab_estoque[Valor em Estoque]=tab_cadastro5[[#This Row],[Valor por item]],ROW(tab_estoque[Valor em Estoque])-8),COUNTIF($D$9:D691,D691))),"")</f>
        <v/>
      </c>
      <c r="D691" s="37" t="str">
        <f>IFERROR(LARGE(tab_estoque[Valor em Estoque],tab_cadastro5[[#This Row],[Ranking]]),"")</f>
        <v/>
      </c>
      <c r="E691" s="38" t="str">
        <f>IF(tab_cadastro5[[#This Row],[Valor por item]]&lt;&gt;"",tab_cadastro5[[#This Row],[Valor por item]]/SUM(tab_cadastro5[Valor por item]),"")</f>
        <v/>
      </c>
      <c r="F691" s="28" t="str">
        <f>IF(tab_cadastro5[[#This Row],[Representatividade]]&lt;&gt;"",tab_cadastro5[[#This Row],[Representatividade]]+F690,"")</f>
        <v/>
      </c>
      <c r="G69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92" spans="2:7" ht="13.5" thickBot="1" x14ac:dyDescent="0.3">
      <c r="B692" s="17"/>
      <c r="C692" s="36" t="str" cm="1">
        <f t="array" ref="C692">IF(tab_cadastro5[[#This Row],[Valor por item]]&lt;&gt;"",INDEX(tab_estoque[Descrição],SMALL(IF(tab_estoque[Valor em Estoque]=tab_cadastro5[[#This Row],[Valor por item]],ROW(tab_estoque[Valor em Estoque])-8),COUNTIF($D$9:D692,D692))),"")</f>
        <v/>
      </c>
      <c r="D692" s="37" t="str">
        <f>IFERROR(LARGE(tab_estoque[Valor em Estoque],tab_cadastro5[[#This Row],[Ranking]]),"")</f>
        <v/>
      </c>
      <c r="E692" s="38" t="str">
        <f>IF(tab_cadastro5[[#This Row],[Valor por item]]&lt;&gt;"",tab_cadastro5[[#This Row],[Valor por item]]/SUM(tab_cadastro5[Valor por item]),"")</f>
        <v/>
      </c>
      <c r="F692" s="28" t="str">
        <f>IF(tab_cadastro5[[#This Row],[Representatividade]]&lt;&gt;"",tab_cadastro5[[#This Row],[Representatividade]]+F691,"")</f>
        <v/>
      </c>
      <c r="G69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93" spans="2:7" ht="13.5" thickBot="1" x14ac:dyDescent="0.3">
      <c r="B693" s="17"/>
      <c r="C693" s="36" t="str" cm="1">
        <f t="array" ref="C693">IF(tab_cadastro5[[#This Row],[Valor por item]]&lt;&gt;"",INDEX(tab_estoque[Descrição],SMALL(IF(tab_estoque[Valor em Estoque]=tab_cadastro5[[#This Row],[Valor por item]],ROW(tab_estoque[Valor em Estoque])-8),COUNTIF($D$9:D693,D693))),"")</f>
        <v/>
      </c>
      <c r="D693" s="37" t="str">
        <f>IFERROR(LARGE(tab_estoque[Valor em Estoque],tab_cadastro5[[#This Row],[Ranking]]),"")</f>
        <v/>
      </c>
      <c r="E693" s="38" t="str">
        <f>IF(tab_cadastro5[[#This Row],[Valor por item]]&lt;&gt;"",tab_cadastro5[[#This Row],[Valor por item]]/SUM(tab_cadastro5[Valor por item]),"")</f>
        <v/>
      </c>
      <c r="F693" s="28" t="str">
        <f>IF(tab_cadastro5[[#This Row],[Representatividade]]&lt;&gt;"",tab_cadastro5[[#This Row],[Representatividade]]+F692,"")</f>
        <v/>
      </c>
      <c r="G69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94" spans="2:7" ht="13.5" thickBot="1" x14ac:dyDescent="0.3">
      <c r="B694" s="17"/>
      <c r="C694" s="36" t="str" cm="1">
        <f t="array" ref="C694">IF(tab_cadastro5[[#This Row],[Valor por item]]&lt;&gt;"",INDEX(tab_estoque[Descrição],SMALL(IF(tab_estoque[Valor em Estoque]=tab_cadastro5[[#This Row],[Valor por item]],ROW(tab_estoque[Valor em Estoque])-8),COUNTIF($D$9:D694,D694))),"")</f>
        <v/>
      </c>
      <c r="D694" s="37" t="str">
        <f>IFERROR(LARGE(tab_estoque[Valor em Estoque],tab_cadastro5[[#This Row],[Ranking]]),"")</f>
        <v/>
      </c>
      <c r="E694" s="38" t="str">
        <f>IF(tab_cadastro5[[#This Row],[Valor por item]]&lt;&gt;"",tab_cadastro5[[#This Row],[Valor por item]]/SUM(tab_cadastro5[Valor por item]),"")</f>
        <v/>
      </c>
      <c r="F694" s="28" t="str">
        <f>IF(tab_cadastro5[[#This Row],[Representatividade]]&lt;&gt;"",tab_cadastro5[[#This Row],[Representatividade]]+F693,"")</f>
        <v/>
      </c>
      <c r="G69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95" spans="2:7" ht="13.5" thickBot="1" x14ac:dyDescent="0.3">
      <c r="B695" s="17"/>
      <c r="C695" s="36" t="str" cm="1">
        <f t="array" ref="C695">IF(tab_cadastro5[[#This Row],[Valor por item]]&lt;&gt;"",INDEX(tab_estoque[Descrição],SMALL(IF(tab_estoque[Valor em Estoque]=tab_cadastro5[[#This Row],[Valor por item]],ROW(tab_estoque[Valor em Estoque])-8),COUNTIF($D$9:D695,D695))),"")</f>
        <v/>
      </c>
      <c r="D695" s="37" t="str">
        <f>IFERROR(LARGE(tab_estoque[Valor em Estoque],tab_cadastro5[[#This Row],[Ranking]]),"")</f>
        <v/>
      </c>
      <c r="E695" s="38" t="str">
        <f>IF(tab_cadastro5[[#This Row],[Valor por item]]&lt;&gt;"",tab_cadastro5[[#This Row],[Valor por item]]/SUM(tab_cadastro5[Valor por item]),"")</f>
        <v/>
      </c>
      <c r="F695" s="28" t="str">
        <f>IF(tab_cadastro5[[#This Row],[Representatividade]]&lt;&gt;"",tab_cadastro5[[#This Row],[Representatividade]]+F694,"")</f>
        <v/>
      </c>
      <c r="G69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96" spans="2:7" ht="13.5" thickBot="1" x14ac:dyDescent="0.3">
      <c r="B696" s="17"/>
      <c r="C696" s="36" t="str" cm="1">
        <f t="array" ref="C696">IF(tab_cadastro5[[#This Row],[Valor por item]]&lt;&gt;"",INDEX(tab_estoque[Descrição],SMALL(IF(tab_estoque[Valor em Estoque]=tab_cadastro5[[#This Row],[Valor por item]],ROW(tab_estoque[Valor em Estoque])-8),COUNTIF($D$9:D696,D696))),"")</f>
        <v/>
      </c>
      <c r="D696" s="37" t="str">
        <f>IFERROR(LARGE(tab_estoque[Valor em Estoque],tab_cadastro5[[#This Row],[Ranking]]),"")</f>
        <v/>
      </c>
      <c r="E696" s="38" t="str">
        <f>IF(tab_cadastro5[[#This Row],[Valor por item]]&lt;&gt;"",tab_cadastro5[[#This Row],[Valor por item]]/SUM(tab_cadastro5[Valor por item]),"")</f>
        <v/>
      </c>
      <c r="F696" s="28" t="str">
        <f>IF(tab_cadastro5[[#This Row],[Representatividade]]&lt;&gt;"",tab_cadastro5[[#This Row],[Representatividade]]+F695,"")</f>
        <v/>
      </c>
      <c r="G69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97" spans="2:7" ht="13.5" thickBot="1" x14ac:dyDescent="0.3">
      <c r="B697" s="17"/>
      <c r="C697" s="36" t="str" cm="1">
        <f t="array" ref="C697">IF(tab_cadastro5[[#This Row],[Valor por item]]&lt;&gt;"",INDEX(tab_estoque[Descrição],SMALL(IF(tab_estoque[Valor em Estoque]=tab_cadastro5[[#This Row],[Valor por item]],ROW(tab_estoque[Valor em Estoque])-8),COUNTIF($D$9:D697,D697))),"")</f>
        <v/>
      </c>
      <c r="D697" s="37" t="str">
        <f>IFERROR(LARGE(tab_estoque[Valor em Estoque],tab_cadastro5[[#This Row],[Ranking]]),"")</f>
        <v/>
      </c>
      <c r="E697" s="38" t="str">
        <f>IF(tab_cadastro5[[#This Row],[Valor por item]]&lt;&gt;"",tab_cadastro5[[#This Row],[Valor por item]]/SUM(tab_cadastro5[Valor por item]),"")</f>
        <v/>
      </c>
      <c r="F697" s="28" t="str">
        <f>IF(tab_cadastro5[[#This Row],[Representatividade]]&lt;&gt;"",tab_cadastro5[[#This Row],[Representatividade]]+F696,"")</f>
        <v/>
      </c>
      <c r="G69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98" spans="2:7" ht="13.5" thickBot="1" x14ac:dyDescent="0.3">
      <c r="B698" s="17"/>
      <c r="C698" s="36" t="str" cm="1">
        <f t="array" ref="C698">IF(tab_cadastro5[[#This Row],[Valor por item]]&lt;&gt;"",INDEX(tab_estoque[Descrição],SMALL(IF(tab_estoque[Valor em Estoque]=tab_cadastro5[[#This Row],[Valor por item]],ROW(tab_estoque[Valor em Estoque])-8),COUNTIF($D$9:D698,D698))),"")</f>
        <v/>
      </c>
      <c r="D698" s="37" t="str">
        <f>IFERROR(LARGE(tab_estoque[Valor em Estoque],tab_cadastro5[[#This Row],[Ranking]]),"")</f>
        <v/>
      </c>
      <c r="E698" s="38" t="str">
        <f>IF(tab_cadastro5[[#This Row],[Valor por item]]&lt;&gt;"",tab_cadastro5[[#This Row],[Valor por item]]/SUM(tab_cadastro5[Valor por item]),"")</f>
        <v/>
      </c>
      <c r="F698" s="28" t="str">
        <f>IF(tab_cadastro5[[#This Row],[Representatividade]]&lt;&gt;"",tab_cadastro5[[#This Row],[Representatividade]]+F697,"")</f>
        <v/>
      </c>
      <c r="G69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699" spans="2:7" ht="13.5" thickBot="1" x14ac:dyDescent="0.3">
      <c r="B699" s="17"/>
      <c r="C699" s="36" t="str" cm="1">
        <f t="array" ref="C699">IF(tab_cadastro5[[#This Row],[Valor por item]]&lt;&gt;"",INDEX(tab_estoque[Descrição],SMALL(IF(tab_estoque[Valor em Estoque]=tab_cadastro5[[#This Row],[Valor por item]],ROW(tab_estoque[Valor em Estoque])-8),COUNTIF($D$9:D699,D699))),"")</f>
        <v/>
      </c>
      <c r="D699" s="37" t="str">
        <f>IFERROR(LARGE(tab_estoque[Valor em Estoque],tab_cadastro5[[#This Row],[Ranking]]),"")</f>
        <v/>
      </c>
      <c r="E699" s="38" t="str">
        <f>IF(tab_cadastro5[[#This Row],[Valor por item]]&lt;&gt;"",tab_cadastro5[[#This Row],[Valor por item]]/SUM(tab_cadastro5[Valor por item]),"")</f>
        <v/>
      </c>
      <c r="F699" s="28" t="str">
        <f>IF(tab_cadastro5[[#This Row],[Representatividade]]&lt;&gt;"",tab_cadastro5[[#This Row],[Representatividade]]+F698,"")</f>
        <v/>
      </c>
      <c r="G69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00" spans="2:7" ht="13.5" thickBot="1" x14ac:dyDescent="0.3">
      <c r="B700" s="17"/>
      <c r="C700" s="36" t="str" cm="1">
        <f t="array" ref="C700">IF(tab_cadastro5[[#This Row],[Valor por item]]&lt;&gt;"",INDEX(tab_estoque[Descrição],SMALL(IF(tab_estoque[Valor em Estoque]=tab_cadastro5[[#This Row],[Valor por item]],ROW(tab_estoque[Valor em Estoque])-8),COUNTIF($D$9:D700,D700))),"")</f>
        <v/>
      </c>
      <c r="D700" s="37" t="str">
        <f>IFERROR(LARGE(tab_estoque[Valor em Estoque],tab_cadastro5[[#This Row],[Ranking]]),"")</f>
        <v/>
      </c>
      <c r="E700" s="38" t="str">
        <f>IF(tab_cadastro5[[#This Row],[Valor por item]]&lt;&gt;"",tab_cadastro5[[#This Row],[Valor por item]]/SUM(tab_cadastro5[Valor por item]),"")</f>
        <v/>
      </c>
      <c r="F700" s="28" t="str">
        <f>IF(tab_cadastro5[[#This Row],[Representatividade]]&lt;&gt;"",tab_cadastro5[[#This Row],[Representatividade]]+F699,"")</f>
        <v/>
      </c>
      <c r="G70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01" spans="2:7" ht="13.5" thickBot="1" x14ac:dyDescent="0.3">
      <c r="B701" s="17"/>
      <c r="C701" s="36" t="str" cm="1">
        <f t="array" ref="C701">IF(tab_cadastro5[[#This Row],[Valor por item]]&lt;&gt;"",INDEX(tab_estoque[Descrição],SMALL(IF(tab_estoque[Valor em Estoque]=tab_cadastro5[[#This Row],[Valor por item]],ROW(tab_estoque[Valor em Estoque])-8),COUNTIF($D$9:D701,D701))),"")</f>
        <v/>
      </c>
      <c r="D701" s="37" t="str">
        <f>IFERROR(LARGE(tab_estoque[Valor em Estoque],tab_cadastro5[[#This Row],[Ranking]]),"")</f>
        <v/>
      </c>
      <c r="E701" s="38" t="str">
        <f>IF(tab_cadastro5[[#This Row],[Valor por item]]&lt;&gt;"",tab_cadastro5[[#This Row],[Valor por item]]/SUM(tab_cadastro5[Valor por item]),"")</f>
        <v/>
      </c>
      <c r="F701" s="28" t="str">
        <f>IF(tab_cadastro5[[#This Row],[Representatividade]]&lt;&gt;"",tab_cadastro5[[#This Row],[Representatividade]]+F700,"")</f>
        <v/>
      </c>
      <c r="G70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02" spans="2:7" ht="13.5" thickBot="1" x14ac:dyDescent="0.3">
      <c r="B702" s="17"/>
      <c r="C702" s="36" t="str" cm="1">
        <f t="array" ref="C702">IF(tab_cadastro5[[#This Row],[Valor por item]]&lt;&gt;"",INDEX(tab_estoque[Descrição],SMALL(IF(tab_estoque[Valor em Estoque]=tab_cadastro5[[#This Row],[Valor por item]],ROW(tab_estoque[Valor em Estoque])-8),COUNTIF($D$9:D702,D702))),"")</f>
        <v/>
      </c>
      <c r="D702" s="37" t="str">
        <f>IFERROR(LARGE(tab_estoque[Valor em Estoque],tab_cadastro5[[#This Row],[Ranking]]),"")</f>
        <v/>
      </c>
      <c r="E702" s="38" t="str">
        <f>IF(tab_cadastro5[[#This Row],[Valor por item]]&lt;&gt;"",tab_cadastro5[[#This Row],[Valor por item]]/SUM(tab_cadastro5[Valor por item]),"")</f>
        <v/>
      </c>
      <c r="F702" s="28" t="str">
        <f>IF(tab_cadastro5[[#This Row],[Representatividade]]&lt;&gt;"",tab_cadastro5[[#This Row],[Representatividade]]+F701,"")</f>
        <v/>
      </c>
      <c r="G70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03" spans="2:7" ht="13.5" thickBot="1" x14ac:dyDescent="0.3">
      <c r="B703" s="17"/>
      <c r="C703" s="36" t="str" cm="1">
        <f t="array" ref="C703">IF(tab_cadastro5[[#This Row],[Valor por item]]&lt;&gt;"",INDEX(tab_estoque[Descrição],SMALL(IF(tab_estoque[Valor em Estoque]=tab_cadastro5[[#This Row],[Valor por item]],ROW(tab_estoque[Valor em Estoque])-8),COUNTIF($D$9:D703,D703))),"")</f>
        <v/>
      </c>
      <c r="D703" s="37" t="str">
        <f>IFERROR(LARGE(tab_estoque[Valor em Estoque],tab_cadastro5[[#This Row],[Ranking]]),"")</f>
        <v/>
      </c>
      <c r="E703" s="38" t="str">
        <f>IF(tab_cadastro5[[#This Row],[Valor por item]]&lt;&gt;"",tab_cadastro5[[#This Row],[Valor por item]]/SUM(tab_cadastro5[Valor por item]),"")</f>
        <v/>
      </c>
      <c r="F703" s="28" t="str">
        <f>IF(tab_cadastro5[[#This Row],[Representatividade]]&lt;&gt;"",tab_cadastro5[[#This Row],[Representatividade]]+F702,"")</f>
        <v/>
      </c>
      <c r="G70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04" spans="2:7" ht="13.5" thickBot="1" x14ac:dyDescent="0.3">
      <c r="B704" s="17"/>
      <c r="C704" s="36" t="str" cm="1">
        <f t="array" ref="C704">IF(tab_cadastro5[[#This Row],[Valor por item]]&lt;&gt;"",INDEX(tab_estoque[Descrição],SMALL(IF(tab_estoque[Valor em Estoque]=tab_cadastro5[[#This Row],[Valor por item]],ROW(tab_estoque[Valor em Estoque])-8),COUNTIF($D$9:D704,D704))),"")</f>
        <v/>
      </c>
      <c r="D704" s="37" t="str">
        <f>IFERROR(LARGE(tab_estoque[Valor em Estoque],tab_cadastro5[[#This Row],[Ranking]]),"")</f>
        <v/>
      </c>
      <c r="E704" s="38" t="str">
        <f>IF(tab_cadastro5[[#This Row],[Valor por item]]&lt;&gt;"",tab_cadastro5[[#This Row],[Valor por item]]/SUM(tab_cadastro5[Valor por item]),"")</f>
        <v/>
      </c>
      <c r="F704" s="28" t="str">
        <f>IF(tab_cadastro5[[#This Row],[Representatividade]]&lt;&gt;"",tab_cadastro5[[#This Row],[Representatividade]]+F703,"")</f>
        <v/>
      </c>
      <c r="G70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05" spans="2:7" ht="13.5" thickBot="1" x14ac:dyDescent="0.3">
      <c r="B705" s="17"/>
      <c r="C705" s="36" t="str" cm="1">
        <f t="array" ref="C705">IF(tab_cadastro5[[#This Row],[Valor por item]]&lt;&gt;"",INDEX(tab_estoque[Descrição],SMALL(IF(tab_estoque[Valor em Estoque]=tab_cadastro5[[#This Row],[Valor por item]],ROW(tab_estoque[Valor em Estoque])-8),COUNTIF($D$9:D705,D705))),"")</f>
        <v/>
      </c>
      <c r="D705" s="37" t="str">
        <f>IFERROR(LARGE(tab_estoque[Valor em Estoque],tab_cadastro5[[#This Row],[Ranking]]),"")</f>
        <v/>
      </c>
      <c r="E705" s="38" t="str">
        <f>IF(tab_cadastro5[[#This Row],[Valor por item]]&lt;&gt;"",tab_cadastro5[[#This Row],[Valor por item]]/SUM(tab_cadastro5[Valor por item]),"")</f>
        <v/>
      </c>
      <c r="F705" s="28" t="str">
        <f>IF(tab_cadastro5[[#This Row],[Representatividade]]&lt;&gt;"",tab_cadastro5[[#This Row],[Representatividade]]+F704,"")</f>
        <v/>
      </c>
      <c r="G70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06" spans="2:7" ht="13.5" thickBot="1" x14ac:dyDescent="0.3">
      <c r="B706" s="17"/>
      <c r="C706" s="36" t="str" cm="1">
        <f t="array" ref="C706">IF(tab_cadastro5[[#This Row],[Valor por item]]&lt;&gt;"",INDEX(tab_estoque[Descrição],SMALL(IF(tab_estoque[Valor em Estoque]=tab_cadastro5[[#This Row],[Valor por item]],ROW(tab_estoque[Valor em Estoque])-8),COUNTIF($D$9:D706,D706))),"")</f>
        <v/>
      </c>
      <c r="D706" s="37" t="str">
        <f>IFERROR(LARGE(tab_estoque[Valor em Estoque],tab_cadastro5[[#This Row],[Ranking]]),"")</f>
        <v/>
      </c>
      <c r="E706" s="38" t="str">
        <f>IF(tab_cadastro5[[#This Row],[Valor por item]]&lt;&gt;"",tab_cadastro5[[#This Row],[Valor por item]]/SUM(tab_cadastro5[Valor por item]),"")</f>
        <v/>
      </c>
      <c r="F706" s="28" t="str">
        <f>IF(tab_cadastro5[[#This Row],[Representatividade]]&lt;&gt;"",tab_cadastro5[[#This Row],[Representatividade]]+F705,"")</f>
        <v/>
      </c>
      <c r="G70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07" spans="2:7" ht="13.5" thickBot="1" x14ac:dyDescent="0.3">
      <c r="B707" s="17"/>
      <c r="C707" s="36" t="str" cm="1">
        <f t="array" ref="C707">IF(tab_cadastro5[[#This Row],[Valor por item]]&lt;&gt;"",INDEX(tab_estoque[Descrição],SMALL(IF(tab_estoque[Valor em Estoque]=tab_cadastro5[[#This Row],[Valor por item]],ROW(tab_estoque[Valor em Estoque])-8),COUNTIF($D$9:D707,D707))),"")</f>
        <v/>
      </c>
      <c r="D707" s="37" t="str">
        <f>IFERROR(LARGE(tab_estoque[Valor em Estoque],tab_cadastro5[[#This Row],[Ranking]]),"")</f>
        <v/>
      </c>
      <c r="E707" s="38" t="str">
        <f>IF(tab_cadastro5[[#This Row],[Valor por item]]&lt;&gt;"",tab_cadastro5[[#This Row],[Valor por item]]/SUM(tab_cadastro5[Valor por item]),"")</f>
        <v/>
      </c>
      <c r="F707" s="28" t="str">
        <f>IF(tab_cadastro5[[#This Row],[Representatividade]]&lt;&gt;"",tab_cadastro5[[#This Row],[Representatividade]]+F706,"")</f>
        <v/>
      </c>
      <c r="G70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08" spans="2:7" ht="13.5" thickBot="1" x14ac:dyDescent="0.3">
      <c r="B708" s="17"/>
      <c r="C708" s="36" t="str" cm="1">
        <f t="array" ref="C708">IF(tab_cadastro5[[#This Row],[Valor por item]]&lt;&gt;"",INDEX(tab_estoque[Descrição],SMALL(IF(tab_estoque[Valor em Estoque]=tab_cadastro5[[#This Row],[Valor por item]],ROW(tab_estoque[Valor em Estoque])-8),COUNTIF($D$9:D708,D708))),"")</f>
        <v/>
      </c>
      <c r="D708" s="37" t="str">
        <f>IFERROR(LARGE(tab_estoque[Valor em Estoque],tab_cadastro5[[#This Row],[Ranking]]),"")</f>
        <v/>
      </c>
      <c r="E708" s="38" t="str">
        <f>IF(tab_cadastro5[[#This Row],[Valor por item]]&lt;&gt;"",tab_cadastro5[[#This Row],[Valor por item]]/SUM(tab_cadastro5[Valor por item]),"")</f>
        <v/>
      </c>
      <c r="F708" s="28" t="str">
        <f>IF(tab_cadastro5[[#This Row],[Representatividade]]&lt;&gt;"",tab_cadastro5[[#This Row],[Representatividade]]+F707,"")</f>
        <v/>
      </c>
      <c r="G70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09" spans="2:7" ht="13.5" thickBot="1" x14ac:dyDescent="0.3">
      <c r="B709" s="17"/>
      <c r="C709" s="36" t="str" cm="1">
        <f t="array" ref="C709">IF(tab_cadastro5[[#This Row],[Valor por item]]&lt;&gt;"",INDEX(tab_estoque[Descrição],SMALL(IF(tab_estoque[Valor em Estoque]=tab_cadastro5[[#This Row],[Valor por item]],ROW(tab_estoque[Valor em Estoque])-8),COUNTIF($D$9:D709,D709))),"")</f>
        <v/>
      </c>
      <c r="D709" s="37" t="str">
        <f>IFERROR(LARGE(tab_estoque[Valor em Estoque],tab_cadastro5[[#This Row],[Ranking]]),"")</f>
        <v/>
      </c>
      <c r="E709" s="38" t="str">
        <f>IF(tab_cadastro5[[#This Row],[Valor por item]]&lt;&gt;"",tab_cadastro5[[#This Row],[Valor por item]]/SUM(tab_cadastro5[Valor por item]),"")</f>
        <v/>
      </c>
      <c r="F709" s="28" t="str">
        <f>IF(tab_cadastro5[[#This Row],[Representatividade]]&lt;&gt;"",tab_cadastro5[[#This Row],[Representatividade]]+F708,"")</f>
        <v/>
      </c>
      <c r="G70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10" spans="2:7" ht="13.5" thickBot="1" x14ac:dyDescent="0.3">
      <c r="B710" s="17"/>
      <c r="C710" s="36" t="str" cm="1">
        <f t="array" ref="C710">IF(tab_cadastro5[[#This Row],[Valor por item]]&lt;&gt;"",INDEX(tab_estoque[Descrição],SMALL(IF(tab_estoque[Valor em Estoque]=tab_cadastro5[[#This Row],[Valor por item]],ROW(tab_estoque[Valor em Estoque])-8),COUNTIF($D$9:D710,D710))),"")</f>
        <v/>
      </c>
      <c r="D710" s="37" t="str">
        <f>IFERROR(LARGE(tab_estoque[Valor em Estoque],tab_cadastro5[[#This Row],[Ranking]]),"")</f>
        <v/>
      </c>
      <c r="E710" s="38" t="str">
        <f>IF(tab_cadastro5[[#This Row],[Valor por item]]&lt;&gt;"",tab_cadastro5[[#This Row],[Valor por item]]/SUM(tab_cadastro5[Valor por item]),"")</f>
        <v/>
      </c>
      <c r="F710" s="28" t="str">
        <f>IF(tab_cadastro5[[#This Row],[Representatividade]]&lt;&gt;"",tab_cadastro5[[#This Row],[Representatividade]]+F709,"")</f>
        <v/>
      </c>
      <c r="G71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11" spans="2:7" ht="13.5" thickBot="1" x14ac:dyDescent="0.3">
      <c r="B711" s="17"/>
      <c r="C711" s="36" t="str" cm="1">
        <f t="array" ref="C711">IF(tab_cadastro5[[#This Row],[Valor por item]]&lt;&gt;"",INDEX(tab_estoque[Descrição],SMALL(IF(tab_estoque[Valor em Estoque]=tab_cadastro5[[#This Row],[Valor por item]],ROW(tab_estoque[Valor em Estoque])-8),COUNTIF($D$9:D711,D711))),"")</f>
        <v/>
      </c>
      <c r="D711" s="37" t="str">
        <f>IFERROR(LARGE(tab_estoque[Valor em Estoque],tab_cadastro5[[#This Row],[Ranking]]),"")</f>
        <v/>
      </c>
      <c r="E711" s="38" t="str">
        <f>IF(tab_cadastro5[[#This Row],[Valor por item]]&lt;&gt;"",tab_cadastro5[[#This Row],[Valor por item]]/SUM(tab_cadastro5[Valor por item]),"")</f>
        <v/>
      </c>
      <c r="F711" s="28" t="str">
        <f>IF(tab_cadastro5[[#This Row],[Representatividade]]&lt;&gt;"",tab_cadastro5[[#This Row],[Representatividade]]+F710,"")</f>
        <v/>
      </c>
      <c r="G71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12" spans="2:7" ht="13.5" thickBot="1" x14ac:dyDescent="0.3">
      <c r="B712" s="17"/>
      <c r="C712" s="36" t="str" cm="1">
        <f t="array" ref="C712">IF(tab_cadastro5[[#This Row],[Valor por item]]&lt;&gt;"",INDEX(tab_estoque[Descrição],SMALL(IF(tab_estoque[Valor em Estoque]=tab_cadastro5[[#This Row],[Valor por item]],ROW(tab_estoque[Valor em Estoque])-8),COUNTIF($D$9:D712,D712))),"")</f>
        <v/>
      </c>
      <c r="D712" s="37" t="str">
        <f>IFERROR(LARGE(tab_estoque[Valor em Estoque],tab_cadastro5[[#This Row],[Ranking]]),"")</f>
        <v/>
      </c>
      <c r="E712" s="38" t="str">
        <f>IF(tab_cadastro5[[#This Row],[Valor por item]]&lt;&gt;"",tab_cadastro5[[#This Row],[Valor por item]]/SUM(tab_cadastro5[Valor por item]),"")</f>
        <v/>
      </c>
      <c r="F712" s="28" t="str">
        <f>IF(tab_cadastro5[[#This Row],[Representatividade]]&lt;&gt;"",tab_cadastro5[[#This Row],[Representatividade]]+F711,"")</f>
        <v/>
      </c>
      <c r="G71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13" spans="2:7" ht="13.5" thickBot="1" x14ac:dyDescent="0.3">
      <c r="B713" s="17"/>
      <c r="C713" s="36" t="str" cm="1">
        <f t="array" ref="C713">IF(tab_cadastro5[[#This Row],[Valor por item]]&lt;&gt;"",INDEX(tab_estoque[Descrição],SMALL(IF(tab_estoque[Valor em Estoque]=tab_cadastro5[[#This Row],[Valor por item]],ROW(tab_estoque[Valor em Estoque])-8),COUNTIF($D$9:D713,D713))),"")</f>
        <v/>
      </c>
      <c r="D713" s="37" t="str">
        <f>IFERROR(LARGE(tab_estoque[Valor em Estoque],tab_cadastro5[[#This Row],[Ranking]]),"")</f>
        <v/>
      </c>
      <c r="E713" s="38" t="str">
        <f>IF(tab_cadastro5[[#This Row],[Valor por item]]&lt;&gt;"",tab_cadastro5[[#This Row],[Valor por item]]/SUM(tab_cadastro5[Valor por item]),"")</f>
        <v/>
      </c>
      <c r="F713" s="28" t="str">
        <f>IF(tab_cadastro5[[#This Row],[Representatividade]]&lt;&gt;"",tab_cadastro5[[#This Row],[Representatividade]]+F712,"")</f>
        <v/>
      </c>
      <c r="G71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14" spans="2:7" ht="13.5" thickBot="1" x14ac:dyDescent="0.3">
      <c r="B714" s="17"/>
      <c r="C714" s="36" t="str" cm="1">
        <f t="array" ref="C714">IF(tab_cadastro5[[#This Row],[Valor por item]]&lt;&gt;"",INDEX(tab_estoque[Descrição],SMALL(IF(tab_estoque[Valor em Estoque]=tab_cadastro5[[#This Row],[Valor por item]],ROW(tab_estoque[Valor em Estoque])-8),COUNTIF($D$9:D714,D714))),"")</f>
        <v/>
      </c>
      <c r="D714" s="37" t="str">
        <f>IFERROR(LARGE(tab_estoque[Valor em Estoque],tab_cadastro5[[#This Row],[Ranking]]),"")</f>
        <v/>
      </c>
      <c r="E714" s="38" t="str">
        <f>IF(tab_cadastro5[[#This Row],[Valor por item]]&lt;&gt;"",tab_cadastro5[[#This Row],[Valor por item]]/SUM(tab_cadastro5[Valor por item]),"")</f>
        <v/>
      </c>
      <c r="F714" s="28" t="str">
        <f>IF(tab_cadastro5[[#This Row],[Representatividade]]&lt;&gt;"",tab_cadastro5[[#This Row],[Representatividade]]+F713,"")</f>
        <v/>
      </c>
      <c r="G71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15" spans="2:7" ht="13.5" thickBot="1" x14ac:dyDescent="0.3">
      <c r="B715" s="17"/>
      <c r="C715" s="36" t="str" cm="1">
        <f t="array" ref="C715">IF(tab_cadastro5[[#This Row],[Valor por item]]&lt;&gt;"",INDEX(tab_estoque[Descrição],SMALL(IF(tab_estoque[Valor em Estoque]=tab_cadastro5[[#This Row],[Valor por item]],ROW(tab_estoque[Valor em Estoque])-8),COUNTIF($D$9:D715,D715))),"")</f>
        <v/>
      </c>
      <c r="D715" s="37" t="str">
        <f>IFERROR(LARGE(tab_estoque[Valor em Estoque],tab_cadastro5[[#This Row],[Ranking]]),"")</f>
        <v/>
      </c>
      <c r="E715" s="38" t="str">
        <f>IF(tab_cadastro5[[#This Row],[Valor por item]]&lt;&gt;"",tab_cadastro5[[#This Row],[Valor por item]]/SUM(tab_cadastro5[Valor por item]),"")</f>
        <v/>
      </c>
      <c r="F715" s="28" t="str">
        <f>IF(tab_cadastro5[[#This Row],[Representatividade]]&lt;&gt;"",tab_cadastro5[[#This Row],[Representatividade]]+F714,"")</f>
        <v/>
      </c>
      <c r="G71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16" spans="2:7" ht="13.5" thickBot="1" x14ac:dyDescent="0.3">
      <c r="B716" s="17"/>
      <c r="C716" s="36" t="str" cm="1">
        <f t="array" ref="C716">IF(tab_cadastro5[[#This Row],[Valor por item]]&lt;&gt;"",INDEX(tab_estoque[Descrição],SMALL(IF(tab_estoque[Valor em Estoque]=tab_cadastro5[[#This Row],[Valor por item]],ROW(tab_estoque[Valor em Estoque])-8),COUNTIF($D$9:D716,D716))),"")</f>
        <v/>
      </c>
      <c r="D716" s="37" t="str">
        <f>IFERROR(LARGE(tab_estoque[Valor em Estoque],tab_cadastro5[[#This Row],[Ranking]]),"")</f>
        <v/>
      </c>
      <c r="E716" s="38" t="str">
        <f>IF(tab_cadastro5[[#This Row],[Valor por item]]&lt;&gt;"",tab_cadastro5[[#This Row],[Valor por item]]/SUM(tab_cadastro5[Valor por item]),"")</f>
        <v/>
      </c>
      <c r="F716" s="28" t="str">
        <f>IF(tab_cadastro5[[#This Row],[Representatividade]]&lt;&gt;"",tab_cadastro5[[#This Row],[Representatividade]]+F715,"")</f>
        <v/>
      </c>
      <c r="G71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17" spans="2:7" ht="13.5" thickBot="1" x14ac:dyDescent="0.3">
      <c r="B717" s="17"/>
      <c r="C717" s="36" t="str" cm="1">
        <f t="array" ref="C717">IF(tab_cadastro5[[#This Row],[Valor por item]]&lt;&gt;"",INDEX(tab_estoque[Descrição],SMALL(IF(tab_estoque[Valor em Estoque]=tab_cadastro5[[#This Row],[Valor por item]],ROW(tab_estoque[Valor em Estoque])-8),COUNTIF($D$9:D717,D717))),"")</f>
        <v/>
      </c>
      <c r="D717" s="37" t="str">
        <f>IFERROR(LARGE(tab_estoque[Valor em Estoque],tab_cadastro5[[#This Row],[Ranking]]),"")</f>
        <v/>
      </c>
      <c r="E717" s="38" t="str">
        <f>IF(tab_cadastro5[[#This Row],[Valor por item]]&lt;&gt;"",tab_cadastro5[[#This Row],[Valor por item]]/SUM(tab_cadastro5[Valor por item]),"")</f>
        <v/>
      </c>
      <c r="F717" s="28" t="str">
        <f>IF(tab_cadastro5[[#This Row],[Representatividade]]&lt;&gt;"",tab_cadastro5[[#This Row],[Representatividade]]+F716,"")</f>
        <v/>
      </c>
      <c r="G71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18" spans="2:7" ht="13.5" thickBot="1" x14ac:dyDescent="0.3">
      <c r="B718" s="17"/>
      <c r="C718" s="36" t="str" cm="1">
        <f t="array" ref="C718">IF(tab_cadastro5[[#This Row],[Valor por item]]&lt;&gt;"",INDEX(tab_estoque[Descrição],SMALL(IF(tab_estoque[Valor em Estoque]=tab_cadastro5[[#This Row],[Valor por item]],ROW(tab_estoque[Valor em Estoque])-8),COUNTIF($D$9:D718,D718))),"")</f>
        <v/>
      </c>
      <c r="D718" s="37" t="str">
        <f>IFERROR(LARGE(tab_estoque[Valor em Estoque],tab_cadastro5[[#This Row],[Ranking]]),"")</f>
        <v/>
      </c>
      <c r="E718" s="38" t="str">
        <f>IF(tab_cadastro5[[#This Row],[Valor por item]]&lt;&gt;"",tab_cadastro5[[#This Row],[Valor por item]]/SUM(tab_cadastro5[Valor por item]),"")</f>
        <v/>
      </c>
      <c r="F718" s="28" t="str">
        <f>IF(tab_cadastro5[[#This Row],[Representatividade]]&lt;&gt;"",tab_cadastro5[[#This Row],[Representatividade]]+F717,"")</f>
        <v/>
      </c>
      <c r="G71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19" spans="2:7" ht="13.5" thickBot="1" x14ac:dyDescent="0.3">
      <c r="B719" s="17"/>
      <c r="C719" s="36" t="str" cm="1">
        <f t="array" ref="C719">IF(tab_cadastro5[[#This Row],[Valor por item]]&lt;&gt;"",INDEX(tab_estoque[Descrição],SMALL(IF(tab_estoque[Valor em Estoque]=tab_cadastro5[[#This Row],[Valor por item]],ROW(tab_estoque[Valor em Estoque])-8),COUNTIF($D$9:D719,D719))),"")</f>
        <v/>
      </c>
      <c r="D719" s="37" t="str">
        <f>IFERROR(LARGE(tab_estoque[Valor em Estoque],tab_cadastro5[[#This Row],[Ranking]]),"")</f>
        <v/>
      </c>
      <c r="E719" s="38" t="str">
        <f>IF(tab_cadastro5[[#This Row],[Valor por item]]&lt;&gt;"",tab_cadastro5[[#This Row],[Valor por item]]/SUM(tab_cadastro5[Valor por item]),"")</f>
        <v/>
      </c>
      <c r="F719" s="28" t="str">
        <f>IF(tab_cadastro5[[#This Row],[Representatividade]]&lt;&gt;"",tab_cadastro5[[#This Row],[Representatividade]]+F718,"")</f>
        <v/>
      </c>
      <c r="G71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20" spans="2:7" ht="13.5" thickBot="1" x14ac:dyDescent="0.3">
      <c r="B720" s="17"/>
      <c r="C720" s="36" t="str" cm="1">
        <f t="array" ref="C720">IF(tab_cadastro5[[#This Row],[Valor por item]]&lt;&gt;"",INDEX(tab_estoque[Descrição],SMALL(IF(tab_estoque[Valor em Estoque]=tab_cadastro5[[#This Row],[Valor por item]],ROW(tab_estoque[Valor em Estoque])-8),COUNTIF($D$9:D720,D720))),"")</f>
        <v/>
      </c>
      <c r="D720" s="37" t="str">
        <f>IFERROR(LARGE(tab_estoque[Valor em Estoque],tab_cadastro5[[#This Row],[Ranking]]),"")</f>
        <v/>
      </c>
      <c r="E720" s="38" t="str">
        <f>IF(tab_cadastro5[[#This Row],[Valor por item]]&lt;&gt;"",tab_cadastro5[[#This Row],[Valor por item]]/SUM(tab_cadastro5[Valor por item]),"")</f>
        <v/>
      </c>
      <c r="F720" s="28" t="str">
        <f>IF(tab_cadastro5[[#This Row],[Representatividade]]&lt;&gt;"",tab_cadastro5[[#This Row],[Representatividade]]+F719,"")</f>
        <v/>
      </c>
      <c r="G72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21" spans="2:7" ht="13.5" thickBot="1" x14ac:dyDescent="0.3">
      <c r="B721" s="17"/>
      <c r="C721" s="36" t="str" cm="1">
        <f t="array" ref="C721">IF(tab_cadastro5[[#This Row],[Valor por item]]&lt;&gt;"",INDEX(tab_estoque[Descrição],SMALL(IF(tab_estoque[Valor em Estoque]=tab_cadastro5[[#This Row],[Valor por item]],ROW(tab_estoque[Valor em Estoque])-8),COUNTIF($D$9:D721,D721))),"")</f>
        <v/>
      </c>
      <c r="D721" s="37" t="str">
        <f>IFERROR(LARGE(tab_estoque[Valor em Estoque],tab_cadastro5[[#This Row],[Ranking]]),"")</f>
        <v/>
      </c>
      <c r="E721" s="38" t="str">
        <f>IF(tab_cadastro5[[#This Row],[Valor por item]]&lt;&gt;"",tab_cadastro5[[#This Row],[Valor por item]]/SUM(tab_cadastro5[Valor por item]),"")</f>
        <v/>
      </c>
      <c r="F721" s="28" t="str">
        <f>IF(tab_cadastro5[[#This Row],[Representatividade]]&lt;&gt;"",tab_cadastro5[[#This Row],[Representatividade]]+F720,"")</f>
        <v/>
      </c>
      <c r="G72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22" spans="2:7" ht="13.5" thickBot="1" x14ac:dyDescent="0.3">
      <c r="B722" s="17"/>
      <c r="C722" s="36" t="str" cm="1">
        <f t="array" ref="C722">IF(tab_cadastro5[[#This Row],[Valor por item]]&lt;&gt;"",INDEX(tab_estoque[Descrição],SMALL(IF(tab_estoque[Valor em Estoque]=tab_cadastro5[[#This Row],[Valor por item]],ROW(tab_estoque[Valor em Estoque])-8),COUNTIF($D$9:D722,D722))),"")</f>
        <v/>
      </c>
      <c r="D722" s="37" t="str">
        <f>IFERROR(LARGE(tab_estoque[Valor em Estoque],tab_cadastro5[[#This Row],[Ranking]]),"")</f>
        <v/>
      </c>
      <c r="E722" s="38" t="str">
        <f>IF(tab_cadastro5[[#This Row],[Valor por item]]&lt;&gt;"",tab_cadastro5[[#This Row],[Valor por item]]/SUM(tab_cadastro5[Valor por item]),"")</f>
        <v/>
      </c>
      <c r="F722" s="28" t="str">
        <f>IF(tab_cadastro5[[#This Row],[Representatividade]]&lt;&gt;"",tab_cadastro5[[#This Row],[Representatividade]]+F721,"")</f>
        <v/>
      </c>
      <c r="G72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23" spans="2:7" ht="13.5" thickBot="1" x14ac:dyDescent="0.3">
      <c r="B723" s="17"/>
      <c r="C723" s="36" t="str" cm="1">
        <f t="array" ref="C723">IF(tab_cadastro5[[#This Row],[Valor por item]]&lt;&gt;"",INDEX(tab_estoque[Descrição],SMALL(IF(tab_estoque[Valor em Estoque]=tab_cadastro5[[#This Row],[Valor por item]],ROW(tab_estoque[Valor em Estoque])-8),COUNTIF($D$9:D723,D723))),"")</f>
        <v/>
      </c>
      <c r="D723" s="37" t="str">
        <f>IFERROR(LARGE(tab_estoque[Valor em Estoque],tab_cadastro5[[#This Row],[Ranking]]),"")</f>
        <v/>
      </c>
      <c r="E723" s="38" t="str">
        <f>IF(tab_cadastro5[[#This Row],[Valor por item]]&lt;&gt;"",tab_cadastro5[[#This Row],[Valor por item]]/SUM(tab_cadastro5[Valor por item]),"")</f>
        <v/>
      </c>
      <c r="F723" s="28" t="str">
        <f>IF(tab_cadastro5[[#This Row],[Representatividade]]&lt;&gt;"",tab_cadastro5[[#This Row],[Representatividade]]+F722,"")</f>
        <v/>
      </c>
      <c r="G72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24" spans="2:7" ht="13.5" thickBot="1" x14ac:dyDescent="0.3">
      <c r="B724" s="17"/>
      <c r="C724" s="36" t="str" cm="1">
        <f t="array" ref="C724">IF(tab_cadastro5[[#This Row],[Valor por item]]&lt;&gt;"",INDEX(tab_estoque[Descrição],SMALL(IF(tab_estoque[Valor em Estoque]=tab_cadastro5[[#This Row],[Valor por item]],ROW(tab_estoque[Valor em Estoque])-8),COUNTIF($D$9:D724,D724))),"")</f>
        <v/>
      </c>
      <c r="D724" s="37" t="str">
        <f>IFERROR(LARGE(tab_estoque[Valor em Estoque],tab_cadastro5[[#This Row],[Ranking]]),"")</f>
        <v/>
      </c>
      <c r="E724" s="38" t="str">
        <f>IF(tab_cadastro5[[#This Row],[Valor por item]]&lt;&gt;"",tab_cadastro5[[#This Row],[Valor por item]]/SUM(tab_cadastro5[Valor por item]),"")</f>
        <v/>
      </c>
      <c r="F724" s="28" t="str">
        <f>IF(tab_cadastro5[[#This Row],[Representatividade]]&lt;&gt;"",tab_cadastro5[[#This Row],[Representatividade]]+F723,"")</f>
        <v/>
      </c>
      <c r="G72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25" spans="2:7" ht="13.5" thickBot="1" x14ac:dyDescent="0.3">
      <c r="B725" s="17"/>
      <c r="C725" s="36" t="str" cm="1">
        <f t="array" ref="C725">IF(tab_cadastro5[[#This Row],[Valor por item]]&lt;&gt;"",INDEX(tab_estoque[Descrição],SMALL(IF(tab_estoque[Valor em Estoque]=tab_cadastro5[[#This Row],[Valor por item]],ROW(tab_estoque[Valor em Estoque])-8),COUNTIF($D$9:D725,D725))),"")</f>
        <v/>
      </c>
      <c r="D725" s="37" t="str">
        <f>IFERROR(LARGE(tab_estoque[Valor em Estoque],tab_cadastro5[[#This Row],[Ranking]]),"")</f>
        <v/>
      </c>
      <c r="E725" s="38" t="str">
        <f>IF(tab_cadastro5[[#This Row],[Valor por item]]&lt;&gt;"",tab_cadastro5[[#This Row],[Valor por item]]/SUM(tab_cadastro5[Valor por item]),"")</f>
        <v/>
      </c>
      <c r="F725" s="28" t="str">
        <f>IF(tab_cadastro5[[#This Row],[Representatividade]]&lt;&gt;"",tab_cadastro5[[#This Row],[Representatividade]]+F724,"")</f>
        <v/>
      </c>
      <c r="G72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26" spans="2:7" ht="13.5" thickBot="1" x14ac:dyDescent="0.3">
      <c r="B726" s="17"/>
      <c r="C726" s="36" t="str" cm="1">
        <f t="array" ref="C726">IF(tab_cadastro5[[#This Row],[Valor por item]]&lt;&gt;"",INDEX(tab_estoque[Descrição],SMALL(IF(tab_estoque[Valor em Estoque]=tab_cadastro5[[#This Row],[Valor por item]],ROW(tab_estoque[Valor em Estoque])-8),COUNTIF($D$9:D726,D726))),"")</f>
        <v/>
      </c>
      <c r="D726" s="37" t="str">
        <f>IFERROR(LARGE(tab_estoque[Valor em Estoque],tab_cadastro5[[#This Row],[Ranking]]),"")</f>
        <v/>
      </c>
      <c r="E726" s="38" t="str">
        <f>IF(tab_cadastro5[[#This Row],[Valor por item]]&lt;&gt;"",tab_cadastro5[[#This Row],[Valor por item]]/SUM(tab_cadastro5[Valor por item]),"")</f>
        <v/>
      </c>
      <c r="F726" s="28" t="str">
        <f>IF(tab_cadastro5[[#This Row],[Representatividade]]&lt;&gt;"",tab_cadastro5[[#This Row],[Representatividade]]+F725,"")</f>
        <v/>
      </c>
      <c r="G72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27" spans="2:7" ht="13.5" thickBot="1" x14ac:dyDescent="0.3">
      <c r="B727" s="17"/>
      <c r="C727" s="36" t="str" cm="1">
        <f t="array" ref="C727">IF(tab_cadastro5[[#This Row],[Valor por item]]&lt;&gt;"",INDEX(tab_estoque[Descrição],SMALL(IF(tab_estoque[Valor em Estoque]=tab_cadastro5[[#This Row],[Valor por item]],ROW(tab_estoque[Valor em Estoque])-8),COUNTIF($D$9:D727,D727))),"")</f>
        <v/>
      </c>
      <c r="D727" s="37" t="str">
        <f>IFERROR(LARGE(tab_estoque[Valor em Estoque],tab_cadastro5[[#This Row],[Ranking]]),"")</f>
        <v/>
      </c>
      <c r="E727" s="38" t="str">
        <f>IF(tab_cadastro5[[#This Row],[Valor por item]]&lt;&gt;"",tab_cadastro5[[#This Row],[Valor por item]]/SUM(tab_cadastro5[Valor por item]),"")</f>
        <v/>
      </c>
      <c r="F727" s="28" t="str">
        <f>IF(tab_cadastro5[[#This Row],[Representatividade]]&lt;&gt;"",tab_cadastro5[[#This Row],[Representatividade]]+F726,"")</f>
        <v/>
      </c>
      <c r="G72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28" spans="2:7" ht="13.5" thickBot="1" x14ac:dyDescent="0.3">
      <c r="B728" s="17"/>
      <c r="C728" s="36" t="str" cm="1">
        <f t="array" ref="C728">IF(tab_cadastro5[[#This Row],[Valor por item]]&lt;&gt;"",INDEX(tab_estoque[Descrição],SMALL(IF(tab_estoque[Valor em Estoque]=tab_cadastro5[[#This Row],[Valor por item]],ROW(tab_estoque[Valor em Estoque])-8),COUNTIF($D$9:D728,D728))),"")</f>
        <v/>
      </c>
      <c r="D728" s="37" t="str">
        <f>IFERROR(LARGE(tab_estoque[Valor em Estoque],tab_cadastro5[[#This Row],[Ranking]]),"")</f>
        <v/>
      </c>
      <c r="E728" s="38" t="str">
        <f>IF(tab_cadastro5[[#This Row],[Valor por item]]&lt;&gt;"",tab_cadastro5[[#This Row],[Valor por item]]/SUM(tab_cadastro5[Valor por item]),"")</f>
        <v/>
      </c>
      <c r="F728" s="28" t="str">
        <f>IF(tab_cadastro5[[#This Row],[Representatividade]]&lt;&gt;"",tab_cadastro5[[#This Row],[Representatividade]]+F727,"")</f>
        <v/>
      </c>
      <c r="G72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29" spans="2:7" ht="13.5" thickBot="1" x14ac:dyDescent="0.3">
      <c r="B729" s="17"/>
      <c r="C729" s="36" t="str" cm="1">
        <f t="array" ref="C729">IF(tab_cadastro5[[#This Row],[Valor por item]]&lt;&gt;"",INDEX(tab_estoque[Descrição],SMALL(IF(tab_estoque[Valor em Estoque]=tab_cadastro5[[#This Row],[Valor por item]],ROW(tab_estoque[Valor em Estoque])-8),COUNTIF($D$9:D729,D729))),"")</f>
        <v/>
      </c>
      <c r="D729" s="37" t="str">
        <f>IFERROR(LARGE(tab_estoque[Valor em Estoque],tab_cadastro5[[#This Row],[Ranking]]),"")</f>
        <v/>
      </c>
      <c r="E729" s="38" t="str">
        <f>IF(tab_cadastro5[[#This Row],[Valor por item]]&lt;&gt;"",tab_cadastro5[[#This Row],[Valor por item]]/SUM(tab_cadastro5[Valor por item]),"")</f>
        <v/>
      </c>
      <c r="F729" s="28" t="str">
        <f>IF(tab_cadastro5[[#This Row],[Representatividade]]&lt;&gt;"",tab_cadastro5[[#This Row],[Representatividade]]+F728,"")</f>
        <v/>
      </c>
      <c r="G72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30" spans="2:7" ht="13.5" thickBot="1" x14ac:dyDescent="0.3">
      <c r="B730" s="17"/>
      <c r="C730" s="36" t="str" cm="1">
        <f t="array" ref="C730">IF(tab_cadastro5[[#This Row],[Valor por item]]&lt;&gt;"",INDEX(tab_estoque[Descrição],SMALL(IF(tab_estoque[Valor em Estoque]=tab_cadastro5[[#This Row],[Valor por item]],ROW(tab_estoque[Valor em Estoque])-8),COUNTIF($D$9:D730,D730))),"")</f>
        <v/>
      </c>
      <c r="D730" s="37" t="str">
        <f>IFERROR(LARGE(tab_estoque[Valor em Estoque],tab_cadastro5[[#This Row],[Ranking]]),"")</f>
        <v/>
      </c>
      <c r="E730" s="38" t="str">
        <f>IF(tab_cadastro5[[#This Row],[Valor por item]]&lt;&gt;"",tab_cadastro5[[#This Row],[Valor por item]]/SUM(tab_cadastro5[Valor por item]),"")</f>
        <v/>
      </c>
      <c r="F730" s="28" t="str">
        <f>IF(tab_cadastro5[[#This Row],[Representatividade]]&lt;&gt;"",tab_cadastro5[[#This Row],[Representatividade]]+F729,"")</f>
        <v/>
      </c>
      <c r="G73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31" spans="2:7" ht="13.5" thickBot="1" x14ac:dyDescent="0.3">
      <c r="B731" s="17"/>
      <c r="C731" s="36" t="str" cm="1">
        <f t="array" ref="C731">IF(tab_cadastro5[[#This Row],[Valor por item]]&lt;&gt;"",INDEX(tab_estoque[Descrição],SMALL(IF(tab_estoque[Valor em Estoque]=tab_cadastro5[[#This Row],[Valor por item]],ROW(tab_estoque[Valor em Estoque])-8),COUNTIF($D$9:D731,D731))),"")</f>
        <v/>
      </c>
      <c r="D731" s="37" t="str">
        <f>IFERROR(LARGE(tab_estoque[Valor em Estoque],tab_cadastro5[[#This Row],[Ranking]]),"")</f>
        <v/>
      </c>
      <c r="E731" s="38" t="str">
        <f>IF(tab_cadastro5[[#This Row],[Valor por item]]&lt;&gt;"",tab_cadastro5[[#This Row],[Valor por item]]/SUM(tab_cadastro5[Valor por item]),"")</f>
        <v/>
      </c>
      <c r="F731" s="28" t="str">
        <f>IF(tab_cadastro5[[#This Row],[Representatividade]]&lt;&gt;"",tab_cadastro5[[#This Row],[Representatividade]]+F730,"")</f>
        <v/>
      </c>
      <c r="G73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32" spans="2:7" ht="13.5" thickBot="1" x14ac:dyDescent="0.3">
      <c r="B732" s="17"/>
      <c r="C732" s="36" t="str" cm="1">
        <f t="array" ref="C732">IF(tab_cadastro5[[#This Row],[Valor por item]]&lt;&gt;"",INDEX(tab_estoque[Descrição],SMALL(IF(tab_estoque[Valor em Estoque]=tab_cadastro5[[#This Row],[Valor por item]],ROW(tab_estoque[Valor em Estoque])-8),COUNTIF($D$9:D732,D732))),"")</f>
        <v/>
      </c>
      <c r="D732" s="37" t="str">
        <f>IFERROR(LARGE(tab_estoque[Valor em Estoque],tab_cadastro5[[#This Row],[Ranking]]),"")</f>
        <v/>
      </c>
      <c r="E732" s="38" t="str">
        <f>IF(tab_cadastro5[[#This Row],[Valor por item]]&lt;&gt;"",tab_cadastro5[[#This Row],[Valor por item]]/SUM(tab_cadastro5[Valor por item]),"")</f>
        <v/>
      </c>
      <c r="F732" s="28" t="str">
        <f>IF(tab_cadastro5[[#This Row],[Representatividade]]&lt;&gt;"",tab_cadastro5[[#This Row],[Representatividade]]+F731,"")</f>
        <v/>
      </c>
      <c r="G73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33" spans="2:7" ht="13.5" thickBot="1" x14ac:dyDescent="0.3">
      <c r="B733" s="17"/>
      <c r="C733" s="36" t="str" cm="1">
        <f t="array" ref="C733">IF(tab_cadastro5[[#This Row],[Valor por item]]&lt;&gt;"",INDEX(tab_estoque[Descrição],SMALL(IF(tab_estoque[Valor em Estoque]=tab_cadastro5[[#This Row],[Valor por item]],ROW(tab_estoque[Valor em Estoque])-8),COUNTIF($D$9:D733,D733))),"")</f>
        <v/>
      </c>
      <c r="D733" s="37" t="str">
        <f>IFERROR(LARGE(tab_estoque[Valor em Estoque],tab_cadastro5[[#This Row],[Ranking]]),"")</f>
        <v/>
      </c>
      <c r="E733" s="38" t="str">
        <f>IF(tab_cadastro5[[#This Row],[Valor por item]]&lt;&gt;"",tab_cadastro5[[#This Row],[Valor por item]]/SUM(tab_cadastro5[Valor por item]),"")</f>
        <v/>
      </c>
      <c r="F733" s="28" t="str">
        <f>IF(tab_cadastro5[[#This Row],[Representatividade]]&lt;&gt;"",tab_cadastro5[[#This Row],[Representatividade]]+F732,"")</f>
        <v/>
      </c>
      <c r="G73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34" spans="2:7" ht="13.5" thickBot="1" x14ac:dyDescent="0.3">
      <c r="B734" s="17"/>
      <c r="C734" s="36" t="str" cm="1">
        <f t="array" ref="C734">IF(tab_cadastro5[[#This Row],[Valor por item]]&lt;&gt;"",INDEX(tab_estoque[Descrição],SMALL(IF(tab_estoque[Valor em Estoque]=tab_cadastro5[[#This Row],[Valor por item]],ROW(tab_estoque[Valor em Estoque])-8),COUNTIF($D$9:D734,D734))),"")</f>
        <v/>
      </c>
      <c r="D734" s="37" t="str">
        <f>IFERROR(LARGE(tab_estoque[Valor em Estoque],tab_cadastro5[[#This Row],[Ranking]]),"")</f>
        <v/>
      </c>
      <c r="E734" s="38" t="str">
        <f>IF(tab_cadastro5[[#This Row],[Valor por item]]&lt;&gt;"",tab_cadastro5[[#This Row],[Valor por item]]/SUM(tab_cadastro5[Valor por item]),"")</f>
        <v/>
      </c>
      <c r="F734" s="28" t="str">
        <f>IF(tab_cadastro5[[#This Row],[Representatividade]]&lt;&gt;"",tab_cadastro5[[#This Row],[Representatividade]]+F733,"")</f>
        <v/>
      </c>
      <c r="G73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35" spans="2:7" ht="13.5" thickBot="1" x14ac:dyDescent="0.3">
      <c r="B735" s="17"/>
      <c r="C735" s="36" t="str" cm="1">
        <f t="array" ref="C735">IF(tab_cadastro5[[#This Row],[Valor por item]]&lt;&gt;"",INDEX(tab_estoque[Descrição],SMALL(IF(tab_estoque[Valor em Estoque]=tab_cadastro5[[#This Row],[Valor por item]],ROW(tab_estoque[Valor em Estoque])-8),COUNTIF($D$9:D735,D735))),"")</f>
        <v/>
      </c>
      <c r="D735" s="37" t="str">
        <f>IFERROR(LARGE(tab_estoque[Valor em Estoque],tab_cadastro5[[#This Row],[Ranking]]),"")</f>
        <v/>
      </c>
      <c r="E735" s="38" t="str">
        <f>IF(tab_cadastro5[[#This Row],[Valor por item]]&lt;&gt;"",tab_cadastro5[[#This Row],[Valor por item]]/SUM(tab_cadastro5[Valor por item]),"")</f>
        <v/>
      </c>
      <c r="F735" s="28" t="str">
        <f>IF(tab_cadastro5[[#This Row],[Representatividade]]&lt;&gt;"",tab_cadastro5[[#This Row],[Representatividade]]+F734,"")</f>
        <v/>
      </c>
      <c r="G73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36" spans="2:7" ht="13.5" thickBot="1" x14ac:dyDescent="0.3">
      <c r="B736" s="17"/>
      <c r="C736" s="36" t="str" cm="1">
        <f t="array" ref="C736">IF(tab_cadastro5[[#This Row],[Valor por item]]&lt;&gt;"",INDEX(tab_estoque[Descrição],SMALL(IF(tab_estoque[Valor em Estoque]=tab_cadastro5[[#This Row],[Valor por item]],ROW(tab_estoque[Valor em Estoque])-8),COUNTIF($D$9:D736,D736))),"")</f>
        <v/>
      </c>
      <c r="D736" s="37" t="str">
        <f>IFERROR(LARGE(tab_estoque[Valor em Estoque],tab_cadastro5[[#This Row],[Ranking]]),"")</f>
        <v/>
      </c>
      <c r="E736" s="38" t="str">
        <f>IF(tab_cadastro5[[#This Row],[Valor por item]]&lt;&gt;"",tab_cadastro5[[#This Row],[Valor por item]]/SUM(tab_cadastro5[Valor por item]),"")</f>
        <v/>
      </c>
      <c r="F736" s="28" t="str">
        <f>IF(tab_cadastro5[[#This Row],[Representatividade]]&lt;&gt;"",tab_cadastro5[[#This Row],[Representatividade]]+F735,"")</f>
        <v/>
      </c>
      <c r="G73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37" spans="2:7" ht="13.5" thickBot="1" x14ac:dyDescent="0.3">
      <c r="B737" s="17"/>
      <c r="C737" s="36" t="str" cm="1">
        <f t="array" ref="C737">IF(tab_cadastro5[[#This Row],[Valor por item]]&lt;&gt;"",INDEX(tab_estoque[Descrição],SMALL(IF(tab_estoque[Valor em Estoque]=tab_cadastro5[[#This Row],[Valor por item]],ROW(tab_estoque[Valor em Estoque])-8),COUNTIF($D$9:D737,D737))),"")</f>
        <v/>
      </c>
      <c r="D737" s="37" t="str">
        <f>IFERROR(LARGE(tab_estoque[Valor em Estoque],tab_cadastro5[[#This Row],[Ranking]]),"")</f>
        <v/>
      </c>
      <c r="E737" s="38" t="str">
        <f>IF(tab_cadastro5[[#This Row],[Valor por item]]&lt;&gt;"",tab_cadastro5[[#This Row],[Valor por item]]/SUM(tab_cadastro5[Valor por item]),"")</f>
        <v/>
      </c>
      <c r="F737" s="28" t="str">
        <f>IF(tab_cadastro5[[#This Row],[Representatividade]]&lt;&gt;"",tab_cadastro5[[#This Row],[Representatividade]]+F736,"")</f>
        <v/>
      </c>
      <c r="G73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38" spans="2:7" ht="13.5" thickBot="1" x14ac:dyDescent="0.3">
      <c r="B738" s="17"/>
      <c r="C738" s="36" t="str" cm="1">
        <f t="array" ref="C738">IF(tab_cadastro5[[#This Row],[Valor por item]]&lt;&gt;"",INDEX(tab_estoque[Descrição],SMALL(IF(tab_estoque[Valor em Estoque]=tab_cadastro5[[#This Row],[Valor por item]],ROW(tab_estoque[Valor em Estoque])-8),COUNTIF($D$9:D738,D738))),"")</f>
        <v/>
      </c>
      <c r="D738" s="37" t="str">
        <f>IFERROR(LARGE(tab_estoque[Valor em Estoque],tab_cadastro5[[#This Row],[Ranking]]),"")</f>
        <v/>
      </c>
      <c r="E738" s="38" t="str">
        <f>IF(tab_cadastro5[[#This Row],[Valor por item]]&lt;&gt;"",tab_cadastro5[[#This Row],[Valor por item]]/SUM(tab_cadastro5[Valor por item]),"")</f>
        <v/>
      </c>
      <c r="F738" s="28" t="str">
        <f>IF(tab_cadastro5[[#This Row],[Representatividade]]&lt;&gt;"",tab_cadastro5[[#This Row],[Representatividade]]+F737,"")</f>
        <v/>
      </c>
      <c r="G73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39" spans="2:7" ht="13.5" thickBot="1" x14ac:dyDescent="0.3">
      <c r="B739" s="17"/>
      <c r="C739" s="36" t="str" cm="1">
        <f t="array" ref="C739">IF(tab_cadastro5[[#This Row],[Valor por item]]&lt;&gt;"",INDEX(tab_estoque[Descrição],SMALL(IF(tab_estoque[Valor em Estoque]=tab_cadastro5[[#This Row],[Valor por item]],ROW(tab_estoque[Valor em Estoque])-8),COUNTIF($D$9:D739,D739))),"")</f>
        <v/>
      </c>
      <c r="D739" s="37" t="str">
        <f>IFERROR(LARGE(tab_estoque[Valor em Estoque],tab_cadastro5[[#This Row],[Ranking]]),"")</f>
        <v/>
      </c>
      <c r="E739" s="38" t="str">
        <f>IF(tab_cadastro5[[#This Row],[Valor por item]]&lt;&gt;"",tab_cadastro5[[#This Row],[Valor por item]]/SUM(tab_cadastro5[Valor por item]),"")</f>
        <v/>
      </c>
      <c r="F739" s="28" t="str">
        <f>IF(tab_cadastro5[[#This Row],[Representatividade]]&lt;&gt;"",tab_cadastro5[[#This Row],[Representatividade]]+F738,"")</f>
        <v/>
      </c>
      <c r="G73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40" spans="2:7" ht="13.5" thickBot="1" x14ac:dyDescent="0.3">
      <c r="B740" s="17"/>
      <c r="C740" s="36" t="str" cm="1">
        <f t="array" ref="C740">IF(tab_cadastro5[[#This Row],[Valor por item]]&lt;&gt;"",INDEX(tab_estoque[Descrição],SMALL(IF(tab_estoque[Valor em Estoque]=tab_cadastro5[[#This Row],[Valor por item]],ROW(tab_estoque[Valor em Estoque])-8),COUNTIF($D$9:D740,D740))),"")</f>
        <v/>
      </c>
      <c r="D740" s="37" t="str">
        <f>IFERROR(LARGE(tab_estoque[Valor em Estoque],tab_cadastro5[[#This Row],[Ranking]]),"")</f>
        <v/>
      </c>
      <c r="E740" s="38" t="str">
        <f>IF(tab_cadastro5[[#This Row],[Valor por item]]&lt;&gt;"",tab_cadastro5[[#This Row],[Valor por item]]/SUM(tab_cadastro5[Valor por item]),"")</f>
        <v/>
      </c>
      <c r="F740" s="28" t="str">
        <f>IF(tab_cadastro5[[#This Row],[Representatividade]]&lt;&gt;"",tab_cadastro5[[#This Row],[Representatividade]]+F739,"")</f>
        <v/>
      </c>
      <c r="G74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41" spans="2:7" ht="13.5" thickBot="1" x14ac:dyDescent="0.3">
      <c r="B741" s="17"/>
      <c r="C741" s="36" t="str" cm="1">
        <f t="array" ref="C741">IF(tab_cadastro5[[#This Row],[Valor por item]]&lt;&gt;"",INDEX(tab_estoque[Descrição],SMALL(IF(tab_estoque[Valor em Estoque]=tab_cadastro5[[#This Row],[Valor por item]],ROW(tab_estoque[Valor em Estoque])-8),COUNTIF($D$9:D741,D741))),"")</f>
        <v/>
      </c>
      <c r="D741" s="37" t="str">
        <f>IFERROR(LARGE(tab_estoque[Valor em Estoque],tab_cadastro5[[#This Row],[Ranking]]),"")</f>
        <v/>
      </c>
      <c r="E741" s="38" t="str">
        <f>IF(tab_cadastro5[[#This Row],[Valor por item]]&lt;&gt;"",tab_cadastro5[[#This Row],[Valor por item]]/SUM(tab_cadastro5[Valor por item]),"")</f>
        <v/>
      </c>
      <c r="F741" s="28" t="str">
        <f>IF(tab_cadastro5[[#This Row],[Representatividade]]&lt;&gt;"",tab_cadastro5[[#This Row],[Representatividade]]+F740,"")</f>
        <v/>
      </c>
      <c r="G74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42" spans="2:7" ht="13.5" thickBot="1" x14ac:dyDescent="0.3">
      <c r="B742" s="17"/>
      <c r="C742" s="36" t="str" cm="1">
        <f t="array" ref="C742">IF(tab_cadastro5[[#This Row],[Valor por item]]&lt;&gt;"",INDEX(tab_estoque[Descrição],SMALL(IF(tab_estoque[Valor em Estoque]=tab_cadastro5[[#This Row],[Valor por item]],ROW(tab_estoque[Valor em Estoque])-8),COUNTIF($D$9:D742,D742))),"")</f>
        <v/>
      </c>
      <c r="D742" s="37" t="str">
        <f>IFERROR(LARGE(tab_estoque[Valor em Estoque],tab_cadastro5[[#This Row],[Ranking]]),"")</f>
        <v/>
      </c>
      <c r="E742" s="38" t="str">
        <f>IF(tab_cadastro5[[#This Row],[Valor por item]]&lt;&gt;"",tab_cadastro5[[#This Row],[Valor por item]]/SUM(tab_cadastro5[Valor por item]),"")</f>
        <v/>
      </c>
      <c r="F742" s="28" t="str">
        <f>IF(tab_cadastro5[[#This Row],[Representatividade]]&lt;&gt;"",tab_cadastro5[[#This Row],[Representatividade]]+F741,"")</f>
        <v/>
      </c>
      <c r="G74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43" spans="2:7" ht="13.5" thickBot="1" x14ac:dyDescent="0.3">
      <c r="B743" s="17"/>
      <c r="C743" s="36" t="str" cm="1">
        <f t="array" ref="C743">IF(tab_cadastro5[[#This Row],[Valor por item]]&lt;&gt;"",INDEX(tab_estoque[Descrição],SMALL(IF(tab_estoque[Valor em Estoque]=tab_cadastro5[[#This Row],[Valor por item]],ROW(tab_estoque[Valor em Estoque])-8),COUNTIF($D$9:D743,D743))),"")</f>
        <v/>
      </c>
      <c r="D743" s="37" t="str">
        <f>IFERROR(LARGE(tab_estoque[Valor em Estoque],tab_cadastro5[[#This Row],[Ranking]]),"")</f>
        <v/>
      </c>
      <c r="E743" s="38" t="str">
        <f>IF(tab_cadastro5[[#This Row],[Valor por item]]&lt;&gt;"",tab_cadastro5[[#This Row],[Valor por item]]/SUM(tab_cadastro5[Valor por item]),"")</f>
        <v/>
      </c>
      <c r="F743" s="28" t="str">
        <f>IF(tab_cadastro5[[#This Row],[Representatividade]]&lt;&gt;"",tab_cadastro5[[#This Row],[Representatividade]]+F742,"")</f>
        <v/>
      </c>
      <c r="G74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44" spans="2:7" ht="13.5" thickBot="1" x14ac:dyDescent="0.3">
      <c r="B744" s="17"/>
      <c r="C744" s="36" t="str" cm="1">
        <f t="array" ref="C744">IF(tab_cadastro5[[#This Row],[Valor por item]]&lt;&gt;"",INDEX(tab_estoque[Descrição],SMALL(IF(tab_estoque[Valor em Estoque]=tab_cadastro5[[#This Row],[Valor por item]],ROW(tab_estoque[Valor em Estoque])-8),COUNTIF($D$9:D744,D744))),"")</f>
        <v/>
      </c>
      <c r="D744" s="37" t="str">
        <f>IFERROR(LARGE(tab_estoque[Valor em Estoque],tab_cadastro5[[#This Row],[Ranking]]),"")</f>
        <v/>
      </c>
      <c r="E744" s="38" t="str">
        <f>IF(tab_cadastro5[[#This Row],[Valor por item]]&lt;&gt;"",tab_cadastro5[[#This Row],[Valor por item]]/SUM(tab_cadastro5[Valor por item]),"")</f>
        <v/>
      </c>
      <c r="F744" s="28" t="str">
        <f>IF(tab_cadastro5[[#This Row],[Representatividade]]&lt;&gt;"",tab_cadastro5[[#This Row],[Representatividade]]+F743,"")</f>
        <v/>
      </c>
      <c r="G74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45" spans="2:7" ht="13.5" thickBot="1" x14ac:dyDescent="0.3">
      <c r="B745" s="17"/>
      <c r="C745" s="36" t="str" cm="1">
        <f t="array" ref="C745">IF(tab_cadastro5[[#This Row],[Valor por item]]&lt;&gt;"",INDEX(tab_estoque[Descrição],SMALL(IF(tab_estoque[Valor em Estoque]=tab_cadastro5[[#This Row],[Valor por item]],ROW(tab_estoque[Valor em Estoque])-8),COUNTIF($D$9:D745,D745))),"")</f>
        <v/>
      </c>
      <c r="D745" s="37" t="str">
        <f>IFERROR(LARGE(tab_estoque[Valor em Estoque],tab_cadastro5[[#This Row],[Ranking]]),"")</f>
        <v/>
      </c>
      <c r="E745" s="38" t="str">
        <f>IF(tab_cadastro5[[#This Row],[Valor por item]]&lt;&gt;"",tab_cadastro5[[#This Row],[Valor por item]]/SUM(tab_cadastro5[Valor por item]),"")</f>
        <v/>
      </c>
      <c r="F745" s="28" t="str">
        <f>IF(tab_cadastro5[[#This Row],[Representatividade]]&lt;&gt;"",tab_cadastro5[[#This Row],[Representatividade]]+F744,"")</f>
        <v/>
      </c>
      <c r="G74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46" spans="2:7" ht="13.5" thickBot="1" x14ac:dyDescent="0.3">
      <c r="B746" s="17"/>
      <c r="C746" s="36" t="str" cm="1">
        <f t="array" ref="C746">IF(tab_cadastro5[[#This Row],[Valor por item]]&lt;&gt;"",INDEX(tab_estoque[Descrição],SMALL(IF(tab_estoque[Valor em Estoque]=tab_cadastro5[[#This Row],[Valor por item]],ROW(tab_estoque[Valor em Estoque])-8),COUNTIF($D$9:D746,D746))),"")</f>
        <v/>
      </c>
      <c r="D746" s="37" t="str">
        <f>IFERROR(LARGE(tab_estoque[Valor em Estoque],tab_cadastro5[[#This Row],[Ranking]]),"")</f>
        <v/>
      </c>
      <c r="E746" s="38" t="str">
        <f>IF(tab_cadastro5[[#This Row],[Valor por item]]&lt;&gt;"",tab_cadastro5[[#This Row],[Valor por item]]/SUM(tab_cadastro5[Valor por item]),"")</f>
        <v/>
      </c>
      <c r="F746" s="28" t="str">
        <f>IF(tab_cadastro5[[#This Row],[Representatividade]]&lt;&gt;"",tab_cadastro5[[#This Row],[Representatividade]]+F745,"")</f>
        <v/>
      </c>
      <c r="G74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47" spans="2:7" ht="13.5" thickBot="1" x14ac:dyDescent="0.3">
      <c r="B747" s="17"/>
      <c r="C747" s="36" t="str" cm="1">
        <f t="array" ref="C747">IF(tab_cadastro5[[#This Row],[Valor por item]]&lt;&gt;"",INDEX(tab_estoque[Descrição],SMALL(IF(tab_estoque[Valor em Estoque]=tab_cadastro5[[#This Row],[Valor por item]],ROW(tab_estoque[Valor em Estoque])-8),COUNTIF($D$9:D747,D747))),"")</f>
        <v/>
      </c>
      <c r="D747" s="37" t="str">
        <f>IFERROR(LARGE(tab_estoque[Valor em Estoque],tab_cadastro5[[#This Row],[Ranking]]),"")</f>
        <v/>
      </c>
      <c r="E747" s="38" t="str">
        <f>IF(tab_cadastro5[[#This Row],[Valor por item]]&lt;&gt;"",tab_cadastro5[[#This Row],[Valor por item]]/SUM(tab_cadastro5[Valor por item]),"")</f>
        <v/>
      </c>
      <c r="F747" s="28" t="str">
        <f>IF(tab_cadastro5[[#This Row],[Representatividade]]&lt;&gt;"",tab_cadastro5[[#This Row],[Representatividade]]+F746,"")</f>
        <v/>
      </c>
      <c r="G74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48" spans="2:7" ht="13.5" thickBot="1" x14ac:dyDescent="0.3">
      <c r="B748" s="17"/>
      <c r="C748" s="36" t="str" cm="1">
        <f t="array" ref="C748">IF(tab_cadastro5[[#This Row],[Valor por item]]&lt;&gt;"",INDEX(tab_estoque[Descrição],SMALL(IF(tab_estoque[Valor em Estoque]=tab_cadastro5[[#This Row],[Valor por item]],ROW(tab_estoque[Valor em Estoque])-8),COUNTIF($D$9:D748,D748))),"")</f>
        <v/>
      </c>
      <c r="D748" s="37" t="str">
        <f>IFERROR(LARGE(tab_estoque[Valor em Estoque],tab_cadastro5[[#This Row],[Ranking]]),"")</f>
        <v/>
      </c>
      <c r="E748" s="38" t="str">
        <f>IF(tab_cadastro5[[#This Row],[Valor por item]]&lt;&gt;"",tab_cadastro5[[#This Row],[Valor por item]]/SUM(tab_cadastro5[Valor por item]),"")</f>
        <v/>
      </c>
      <c r="F748" s="28" t="str">
        <f>IF(tab_cadastro5[[#This Row],[Representatividade]]&lt;&gt;"",tab_cadastro5[[#This Row],[Representatividade]]+F747,"")</f>
        <v/>
      </c>
      <c r="G74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49" spans="2:7" ht="13.5" thickBot="1" x14ac:dyDescent="0.3">
      <c r="B749" s="17"/>
      <c r="C749" s="36" t="str" cm="1">
        <f t="array" ref="C749">IF(tab_cadastro5[[#This Row],[Valor por item]]&lt;&gt;"",INDEX(tab_estoque[Descrição],SMALL(IF(tab_estoque[Valor em Estoque]=tab_cadastro5[[#This Row],[Valor por item]],ROW(tab_estoque[Valor em Estoque])-8),COUNTIF($D$9:D749,D749))),"")</f>
        <v/>
      </c>
      <c r="D749" s="37" t="str">
        <f>IFERROR(LARGE(tab_estoque[Valor em Estoque],tab_cadastro5[[#This Row],[Ranking]]),"")</f>
        <v/>
      </c>
      <c r="E749" s="38" t="str">
        <f>IF(tab_cadastro5[[#This Row],[Valor por item]]&lt;&gt;"",tab_cadastro5[[#This Row],[Valor por item]]/SUM(tab_cadastro5[Valor por item]),"")</f>
        <v/>
      </c>
      <c r="F749" s="28" t="str">
        <f>IF(tab_cadastro5[[#This Row],[Representatividade]]&lt;&gt;"",tab_cadastro5[[#This Row],[Representatividade]]+F748,"")</f>
        <v/>
      </c>
      <c r="G74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50" spans="2:7" ht="13.5" thickBot="1" x14ac:dyDescent="0.3">
      <c r="B750" s="17"/>
      <c r="C750" s="36" t="str" cm="1">
        <f t="array" ref="C750">IF(tab_cadastro5[[#This Row],[Valor por item]]&lt;&gt;"",INDEX(tab_estoque[Descrição],SMALL(IF(tab_estoque[Valor em Estoque]=tab_cadastro5[[#This Row],[Valor por item]],ROW(tab_estoque[Valor em Estoque])-8),COUNTIF($D$9:D750,D750))),"")</f>
        <v/>
      </c>
      <c r="D750" s="37" t="str">
        <f>IFERROR(LARGE(tab_estoque[Valor em Estoque],tab_cadastro5[[#This Row],[Ranking]]),"")</f>
        <v/>
      </c>
      <c r="E750" s="38" t="str">
        <f>IF(tab_cadastro5[[#This Row],[Valor por item]]&lt;&gt;"",tab_cadastro5[[#This Row],[Valor por item]]/SUM(tab_cadastro5[Valor por item]),"")</f>
        <v/>
      </c>
      <c r="F750" s="28" t="str">
        <f>IF(tab_cadastro5[[#This Row],[Representatividade]]&lt;&gt;"",tab_cadastro5[[#This Row],[Representatividade]]+F749,"")</f>
        <v/>
      </c>
      <c r="G75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51" spans="2:7" ht="13.5" thickBot="1" x14ac:dyDescent="0.3">
      <c r="B751" s="17"/>
      <c r="C751" s="36" t="str" cm="1">
        <f t="array" ref="C751">IF(tab_cadastro5[[#This Row],[Valor por item]]&lt;&gt;"",INDEX(tab_estoque[Descrição],SMALL(IF(tab_estoque[Valor em Estoque]=tab_cadastro5[[#This Row],[Valor por item]],ROW(tab_estoque[Valor em Estoque])-8),COUNTIF($D$9:D751,D751))),"")</f>
        <v/>
      </c>
      <c r="D751" s="37" t="str">
        <f>IFERROR(LARGE(tab_estoque[Valor em Estoque],tab_cadastro5[[#This Row],[Ranking]]),"")</f>
        <v/>
      </c>
      <c r="E751" s="38" t="str">
        <f>IF(tab_cadastro5[[#This Row],[Valor por item]]&lt;&gt;"",tab_cadastro5[[#This Row],[Valor por item]]/SUM(tab_cadastro5[Valor por item]),"")</f>
        <v/>
      </c>
      <c r="F751" s="28" t="str">
        <f>IF(tab_cadastro5[[#This Row],[Representatividade]]&lt;&gt;"",tab_cadastro5[[#This Row],[Representatividade]]+F750,"")</f>
        <v/>
      </c>
      <c r="G75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52" spans="2:7" ht="13.5" thickBot="1" x14ac:dyDescent="0.3">
      <c r="B752" s="17"/>
      <c r="C752" s="36" t="str" cm="1">
        <f t="array" ref="C752">IF(tab_cadastro5[[#This Row],[Valor por item]]&lt;&gt;"",INDEX(tab_estoque[Descrição],SMALL(IF(tab_estoque[Valor em Estoque]=tab_cadastro5[[#This Row],[Valor por item]],ROW(tab_estoque[Valor em Estoque])-8),COUNTIF($D$9:D752,D752))),"")</f>
        <v/>
      </c>
      <c r="D752" s="37" t="str">
        <f>IFERROR(LARGE(tab_estoque[Valor em Estoque],tab_cadastro5[[#This Row],[Ranking]]),"")</f>
        <v/>
      </c>
      <c r="E752" s="38" t="str">
        <f>IF(tab_cadastro5[[#This Row],[Valor por item]]&lt;&gt;"",tab_cadastro5[[#This Row],[Valor por item]]/SUM(tab_cadastro5[Valor por item]),"")</f>
        <v/>
      </c>
      <c r="F752" s="28" t="str">
        <f>IF(tab_cadastro5[[#This Row],[Representatividade]]&lt;&gt;"",tab_cadastro5[[#This Row],[Representatividade]]+F751,"")</f>
        <v/>
      </c>
      <c r="G75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53" spans="2:7" ht="13.5" thickBot="1" x14ac:dyDescent="0.3">
      <c r="B753" s="17"/>
      <c r="C753" s="36" t="str" cm="1">
        <f t="array" ref="C753">IF(tab_cadastro5[[#This Row],[Valor por item]]&lt;&gt;"",INDEX(tab_estoque[Descrição],SMALL(IF(tab_estoque[Valor em Estoque]=tab_cadastro5[[#This Row],[Valor por item]],ROW(tab_estoque[Valor em Estoque])-8),COUNTIF($D$9:D753,D753))),"")</f>
        <v/>
      </c>
      <c r="D753" s="37" t="str">
        <f>IFERROR(LARGE(tab_estoque[Valor em Estoque],tab_cadastro5[[#This Row],[Ranking]]),"")</f>
        <v/>
      </c>
      <c r="E753" s="38" t="str">
        <f>IF(tab_cadastro5[[#This Row],[Valor por item]]&lt;&gt;"",tab_cadastro5[[#This Row],[Valor por item]]/SUM(tab_cadastro5[Valor por item]),"")</f>
        <v/>
      </c>
      <c r="F753" s="28" t="str">
        <f>IF(tab_cadastro5[[#This Row],[Representatividade]]&lt;&gt;"",tab_cadastro5[[#This Row],[Representatividade]]+F752,"")</f>
        <v/>
      </c>
      <c r="G75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54" spans="2:7" ht="13.5" thickBot="1" x14ac:dyDescent="0.3">
      <c r="B754" s="17"/>
      <c r="C754" s="36" t="str" cm="1">
        <f t="array" ref="C754">IF(tab_cadastro5[[#This Row],[Valor por item]]&lt;&gt;"",INDEX(tab_estoque[Descrição],SMALL(IF(tab_estoque[Valor em Estoque]=tab_cadastro5[[#This Row],[Valor por item]],ROW(tab_estoque[Valor em Estoque])-8),COUNTIF($D$9:D754,D754))),"")</f>
        <v/>
      </c>
      <c r="D754" s="37" t="str">
        <f>IFERROR(LARGE(tab_estoque[Valor em Estoque],tab_cadastro5[[#This Row],[Ranking]]),"")</f>
        <v/>
      </c>
      <c r="E754" s="38" t="str">
        <f>IF(tab_cadastro5[[#This Row],[Valor por item]]&lt;&gt;"",tab_cadastro5[[#This Row],[Valor por item]]/SUM(tab_cadastro5[Valor por item]),"")</f>
        <v/>
      </c>
      <c r="F754" s="28" t="str">
        <f>IF(tab_cadastro5[[#This Row],[Representatividade]]&lt;&gt;"",tab_cadastro5[[#This Row],[Representatividade]]+F753,"")</f>
        <v/>
      </c>
      <c r="G75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55" spans="2:7" ht="13.5" thickBot="1" x14ac:dyDescent="0.3">
      <c r="B755" s="17"/>
      <c r="C755" s="36" t="str" cm="1">
        <f t="array" ref="C755">IF(tab_cadastro5[[#This Row],[Valor por item]]&lt;&gt;"",INDEX(tab_estoque[Descrição],SMALL(IF(tab_estoque[Valor em Estoque]=tab_cadastro5[[#This Row],[Valor por item]],ROW(tab_estoque[Valor em Estoque])-8),COUNTIF($D$9:D755,D755))),"")</f>
        <v/>
      </c>
      <c r="D755" s="37" t="str">
        <f>IFERROR(LARGE(tab_estoque[Valor em Estoque],tab_cadastro5[[#This Row],[Ranking]]),"")</f>
        <v/>
      </c>
      <c r="E755" s="38" t="str">
        <f>IF(tab_cadastro5[[#This Row],[Valor por item]]&lt;&gt;"",tab_cadastro5[[#This Row],[Valor por item]]/SUM(tab_cadastro5[Valor por item]),"")</f>
        <v/>
      </c>
      <c r="F755" s="28" t="str">
        <f>IF(tab_cadastro5[[#This Row],[Representatividade]]&lt;&gt;"",tab_cadastro5[[#This Row],[Representatividade]]+F754,"")</f>
        <v/>
      </c>
      <c r="G75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56" spans="2:7" ht="13.5" thickBot="1" x14ac:dyDescent="0.3">
      <c r="B756" s="17"/>
      <c r="C756" s="36" t="str" cm="1">
        <f t="array" ref="C756">IF(tab_cadastro5[[#This Row],[Valor por item]]&lt;&gt;"",INDEX(tab_estoque[Descrição],SMALL(IF(tab_estoque[Valor em Estoque]=tab_cadastro5[[#This Row],[Valor por item]],ROW(tab_estoque[Valor em Estoque])-8),COUNTIF($D$9:D756,D756))),"")</f>
        <v/>
      </c>
      <c r="D756" s="37" t="str">
        <f>IFERROR(LARGE(tab_estoque[Valor em Estoque],tab_cadastro5[[#This Row],[Ranking]]),"")</f>
        <v/>
      </c>
      <c r="E756" s="38" t="str">
        <f>IF(tab_cadastro5[[#This Row],[Valor por item]]&lt;&gt;"",tab_cadastro5[[#This Row],[Valor por item]]/SUM(tab_cadastro5[Valor por item]),"")</f>
        <v/>
      </c>
      <c r="F756" s="28" t="str">
        <f>IF(tab_cadastro5[[#This Row],[Representatividade]]&lt;&gt;"",tab_cadastro5[[#This Row],[Representatividade]]+F755,"")</f>
        <v/>
      </c>
      <c r="G75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57" spans="2:7" ht="13.5" thickBot="1" x14ac:dyDescent="0.3">
      <c r="B757" s="17"/>
      <c r="C757" s="36" t="str" cm="1">
        <f t="array" ref="C757">IF(tab_cadastro5[[#This Row],[Valor por item]]&lt;&gt;"",INDEX(tab_estoque[Descrição],SMALL(IF(tab_estoque[Valor em Estoque]=tab_cadastro5[[#This Row],[Valor por item]],ROW(tab_estoque[Valor em Estoque])-8),COUNTIF($D$9:D757,D757))),"")</f>
        <v/>
      </c>
      <c r="D757" s="37" t="str">
        <f>IFERROR(LARGE(tab_estoque[Valor em Estoque],tab_cadastro5[[#This Row],[Ranking]]),"")</f>
        <v/>
      </c>
      <c r="E757" s="38" t="str">
        <f>IF(tab_cadastro5[[#This Row],[Valor por item]]&lt;&gt;"",tab_cadastro5[[#This Row],[Valor por item]]/SUM(tab_cadastro5[Valor por item]),"")</f>
        <v/>
      </c>
      <c r="F757" s="28" t="str">
        <f>IF(tab_cadastro5[[#This Row],[Representatividade]]&lt;&gt;"",tab_cadastro5[[#This Row],[Representatividade]]+F756,"")</f>
        <v/>
      </c>
      <c r="G75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58" spans="2:7" ht="13.5" thickBot="1" x14ac:dyDescent="0.3">
      <c r="B758" s="17"/>
      <c r="C758" s="36" t="str" cm="1">
        <f t="array" ref="C758">IF(tab_cadastro5[[#This Row],[Valor por item]]&lt;&gt;"",INDEX(tab_estoque[Descrição],SMALL(IF(tab_estoque[Valor em Estoque]=tab_cadastro5[[#This Row],[Valor por item]],ROW(tab_estoque[Valor em Estoque])-8),COUNTIF($D$9:D758,D758))),"")</f>
        <v/>
      </c>
      <c r="D758" s="37" t="str">
        <f>IFERROR(LARGE(tab_estoque[Valor em Estoque],tab_cadastro5[[#This Row],[Ranking]]),"")</f>
        <v/>
      </c>
      <c r="E758" s="38" t="str">
        <f>IF(tab_cadastro5[[#This Row],[Valor por item]]&lt;&gt;"",tab_cadastro5[[#This Row],[Valor por item]]/SUM(tab_cadastro5[Valor por item]),"")</f>
        <v/>
      </c>
      <c r="F758" s="28" t="str">
        <f>IF(tab_cadastro5[[#This Row],[Representatividade]]&lt;&gt;"",tab_cadastro5[[#This Row],[Representatividade]]+F757,"")</f>
        <v/>
      </c>
      <c r="G75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59" spans="2:7" ht="13.5" thickBot="1" x14ac:dyDescent="0.3">
      <c r="B759" s="17"/>
      <c r="C759" s="36" t="str" cm="1">
        <f t="array" ref="C759">IF(tab_cadastro5[[#This Row],[Valor por item]]&lt;&gt;"",INDEX(tab_estoque[Descrição],SMALL(IF(tab_estoque[Valor em Estoque]=tab_cadastro5[[#This Row],[Valor por item]],ROW(tab_estoque[Valor em Estoque])-8),COUNTIF($D$9:D759,D759))),"")</f>
        <v/>
      </c>
      <c r="D759" s="37" t="str">
        <f>IFERROR(LARGE(tab_estoque[Valor em Estoque],tab_cadastro5[[#This Row],[Ranking]]),"")</f>
        <v/>
      </c>
      <c r="E759" s="38" t="str">
        <f>IF(tab_cadastro5[[#This Row],[Valor por item]]&lt;&gt;"",tab_cadastro5[[#This Row],[Valor por item]]/SUM(tab_cadastro5[Valor por item]),"")</f>
        <v/>
      </c>
      <c r="F759" s="28" t="str">
        <f>IF(tab_cadastro5[[#This Row],[Representatividade]]&lt;&gt;"",tab_cadastro5[[#This Row],[Representatividade]]+F758,"")</f>
        <v/>
      </c>
      <c r="G75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60" spans="2:7" ht="13.5" thickBot="1" x14ac:dyDescent="0.3">
      <c r="B760" s="17"/>
      <c r="C760" s="36" t="str" cm="1">
        <f t="array" ref="C760">IF(tab_cadastro5[[#This Row],[Valor por item]]&lt;&gt;"",INDEX(tab_estoque[Descrição],SMALL(IF(tab_estoque[Valor em Estoque]=tab_cadastro5[[#This Row],[Valor por item]],ROW(tab_estoque[Valor em Estoque])-8),COUNTIF($D$9:D760,D760))),"")</f>
        <v/>
      </c>
      <c r="D760" s="37" t="str">
        <f>IFERROR(LARGE(tab_estoque[Valor em Estoque],tab_cadastro5[[#This Row],[Ranking]]),"")</f>
        <v/>
      </c>
      <c r="E760" s="38" t="str">
        <f>IF(tab_cadastro5[[#This Row],[Valor por item]]&lt;&gt;"",tab_cadastro5[[#This Row],[Valor por item]]/SUM(tab_cadastro5[Valor por item]),"")</f>
        <v/>
      </c>
      <c r="F760" s="28" t="str">
        <f>IF(tab_cadastro5[[#This Row],[Representatividade]]&lt;&gt;"",tab_cadastro5[[#This Row],[Representatividade]]+F759,"")</f>
        <v/>
      </c>
      <c r="G76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61" spans="2:7" ht="13.5" thickBot="1" x14ac:dyDescent="0.3">
      <c r="B761" s="17"/>
      <c r="C761" s="36" t="str" cm="1">
        <f t="array" ref="C761">IF(tab_cadastro5[[#This Row],[Valor por item]]&lt;&gt;"",INDEX(tab_estoque[Descrição],SMALL(IF(tab_estoque[Valor em Estoque]=tab_cadastro5[[#This Row],[Valor por item]],ROW(tab_estoque[Valor em Estoque])-8),COUNTIF($D$9:D761,D761))),"")</f>
        <v/>
      </c>
      <c r="D761" s="37" t="str">
        <f>IFERROR(LARGE(tab_estoque[Valor em Estoque],tab_cadastro5[[#This Row],[Ranking]]),"")</f>
        <v/>
      </c>
      <c r="E761" s="38" t="str">
        <f>IF(tab_cadastro5[[#This Row],[Valor por item]]&lt;&gt;"",tab_cadastro5[[#This Row],[Valor por item]]/SUM(tab_cadastro5[Valor por item]),"")</f>
        <v/>
      </c>
      <c r="F761" s="28" t="str">
        <f>IF(tab_cadastro5[[#This Row],[Representatividade]]&lt;&gt;"",tab_cadastro5[[#This Row],[Representatividade]]+F760,"")</f>
        <v/>
      </c>
      <c r="G76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62" spans="2:7" ht="13.5" thickBot="1" x14ac:dyDescent="0.3">
      <c r="B762" s="17"/>
      <c r="C762" s="36" t="str" cm="1">
        <f t="array" ref="C762">IF(tab_cadastro5[[#This Row],[Valor por item]]&lt;&gt;"",INDEX(tab_estoque[Descrição],SMALL(IF(tab_estoque[Valor em Estoque]=tab_cadastro5[[#This Row],[Valor por item]],ROW(tab_estoque[Valor em Estoque])-8),COUNTIF($D$9:D762,D762))),"")</f>
        <v/>
      </c>
      <c r="D762" s="37" t="str">
        <f>IFERROR(LARGE(tab_estoque[Valor em Estoque],tab_cadastro5[[#This Row],[Ranking]]),"")</f>
        <v/>
      </c>
      <c r="E762" s="38" t="str">
        <f>IF(tab_cadastro5[[#This Row],[Valor por item]]&lt;&gt;"",tab_cadastro5[[#This Row],[Valor por item]]/SUM(tab_cadastro5[Valor por item]),"")</f>
        <v/>
      </c>
      <c r="F762" s="28" t="str">
        <f>IF(tab_cadastro5[[#This Row],[Representatividade]]&lt;&gt;"",tab_cadastro5[[#This Row],[Representatividade]]+F761,"")</f>
        <v/>
      </c>
      <c r="G76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63" spans="2:7" ht="13.5" thickBot="1" x14ac:dyDescent="0.3">
      <c r="B763" s="17"/>
      <c r="C763" s="36" t="str" cm="1">
        <f t="array" ref="C763">IF(tab_cadastro5[[#This Row],[Valor por item]]&lt;&gt;"",INDEX(tab_estoque[Descrição],SMALL(IF(tab_estoque[Valor em Estoque]=tab_cadastro5[[#This Row],[Valor por item]],ROW(tab_estoque[Valor em Estoque])-8),COUNTIF($D$9:D763,D763))),"")</f>
        <v/>
      </c>
      <c r="D763" s="37" t="str">
        <f>IFERROR(LARGE(tab_estoque[Valor em Estoque],tab_cadastro5[[#This Row],[Ranking]]),"")</f>
        <v/>
      </c>
      <c r="E763" s="38" t="str">
        <f>IF(tab_cadastro5[[#This Row],[Valor por item]]&lt;&gt;"",tab_cadastro5[[#This Row],[Valor por item]]/SUM(tab_cadastro5[Valor por item]),"")</f>
        <v/>
      </c>
      <c r="F763" s="28" t="str">
        <f>IF(tab_cadastro5[[#This Row],[Representatividade]]&lt;&gt;"",tab_cadastro5[[#This Row],[Representatividade]]+F762,"")</f>
        <v/>
      </c>
      <c r="G76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64" spans="2:7" ht="13.5" thickBot="1" x14ac:dyDescent="0.3">
      <c r="B764" s="17"/>
      <c r="C764" s="36" t="str" cm="1">
        <f t="array" ref="C764">IF(tab_cadastro5[[#This Row],[Valor por item]]&lt;&gt;"",INDEX(tab_estoque[Descrição],SMALL(IF(tab_estoque[Valor em Estoque]=tab_cadastro5[[#This Row],[Valor por item]],ROW(tab_estoque[Valor em Estoque])-8),COUNTIF($D$9:D764,D764))),"")</f>
        <v/>
      </c>
      <c r="D764" s="37" t="str">
        <f>IFERROR(LARGE(tab_estoque[Valor em Estoque],tab_cadastro5[[#This Row],[Ranking]]),"")</f>
        <v/>
      </c>
      <c r="E764" s="38" t="str">
        <f>IF(tab_cadastro5[[#This Row],[Valor por item]]&lt;&gt;"",tab_cadastro5[[#This Row],[Valor por item]]/SUM(tab_cadastro5[Valor por item]),"")</f>
        <v/>
      </c>
      <c r="F764" s="28" t="str">
        <f>IF(tab_cadastro5[[#This Row],[Representatividade]]&lt;&gt;"",tab_cadastro5[[#This Row],[Representatividade]]+F763,"")</f>
        <v/>
      </c>
      <c r="G76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65" spans="2:7" ht="13.5" thickBot="1" x14ac:dyDescent="0.3">
      <c r="B765" s="17"/>
      <c r="C765" s="36" t="str" cm="1">
        <f t="array" ref="C765">IF(tab_cadastro5[[#This Row],[Valor por item]]&lt;&gt;"",INDEX(tab_estoque[Descrição],SMALL(IF(tab_estoque[Valor em Estoque]=tab_cadastro5[[#This Row],[Valor por item]],ROW(tab_estoque[Valor em Estoque])-8),COUNTIF($D$9:D765,D765))),"")</f>
        <v/>
      </c>
      <c r="D765" s="37" t="str">
        <f>IFERROR(LARGE(tab_estoque[Valor em Estoque],tab_cadastro5[[#This Row],[Ranking]]),"")</f>
        <v/>
      </c>
      <c r="E765" s="38" t="str">
        <f>IF(tab_cadastro5[[#This Row],[Valor por item]]&lt;&gt;"",tab_cadastro5[[#This Row],[Valor por item]]/SUM(tab_cadastro5[Valor por item]),"")</f>
        <v/>
      </c>
      <c r="F765" s="28" t="str">
        <f>IF(tab_cadastro5[[#This Row],[Representatividade]]&lt;&gt;"",tab_cadastro5[[#This Row],[Representatividade]]+F764,"")</f>
        <v/>
      </c>
      <c r="G76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66" spans="2:7" ht="13.5" thickBot="1" x14ac:dyDescent="0.3">
      <c r="B766" s="17"/>
      <c r="C766" s="36" t="str" cm="1">
        <f t="array" ref="C766">IF(tab_cadastro5[[#This Row],[Valor por item]]&lt;&gt;"",INDEX(tab_estoque[Descrição],SMALL(IF(tab_estoque[Valor em Estoque]=tab_cadastro5[[#This Row],[Valor por item]],ROW(tab_estoque[Valor em Estoque])-8),COUNTIF($D$9:D766,D766))),"")</f>
        <v/>
      </c>
      <c r="D766" s="37" t="str">
        <f>IFERROR(LARGE(tab_estoque[Valor em Estoque],tab_cadastro5[[#This Row],[Ranking]]),"")</f>
        <v/>
      </c>
      <c r="E766" s="38" t="str">
        <f>IF(tab_cadastro5[[#This Row],[Valor por item]]&lt;&gt;"",tab_cadastro5[[#This Row],[Valor por item]]/SUM(tab_cadastro5[Valor por item]),"")</f>
        <v/>
      </c>
      <c r="F766" s="28" t="str">
        <f>IF(tab_cadastro5[[#This Row],[Representatividade]]&lt;&gt;"",tab_cadastro5[[#This Row],[Representatividade]]+F765,"")</f>
        <v/>
      </c>
      <c r="G76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67" spans="2:7" ht="13.5" thickBot="1" x14ac:dyDescent="0.3">
      <c r="B767" s="17"/>
      <c r="C767" s="36" t="str" cm="1">
        <f t="array" ref="C767">IF(tab_cadastro5[[#This Row],[Valor por item]]&lt;&gt;"",INDEX(tab_estoque[Descrição],SMALL(IF(tab_estoque[Valor em Estoque]=tab_cadastro5[[#This Row],[Valor por item]],ROW(tab_estoque[Valor em Estoque])-8),COUNTIF($D$9:D767,D767))),"")</f>
        <v/>
      </c>
      <c r="D767" s="37" t="str">
        <f>IFERROR(LARGE(tab_estoque[Valor em Estoque],tab_cadastro5[[#This Row],[Ranking]]),"")</f>
        <v/>
      </c>
      <c r="E767" s="38" t="str">
        <f>IF(tab_cadastro5[[#This Row],[Valor por item]]&lt;&gt;"",tab_cadastro5[[#This Row],[Valor por item]]/SUM(tab_cadastro5[Valor por item]),"")</f>
        <v/>
      </c>
      <c r="F767" s="28" t="str">
        <f>IF(tab_cadastro5[[#This Row],[Representatividade]]&lt;&gt;"",tab_cadastro5[[#This Row],[Representatividade]]+F766,"")</f>
        <v/>
      </c>
      <c r="G76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68" spans="2:7" ht="13.5" thickBot="1" x14ac:dyDescent="0.3">
      <c r="B768" s="17"/>
      <c r="C768" s="36" t="str" cm="1">
        <f t="array" ref="C768">IF(tab_cadastro5[[#This Row],[Valor por item]]&lt;&gt;"",INDEX(tab_estoque[Descrição],SMALL(IF(tab_estoque[Valor em Estoque]=tab_cadastro5[[#This Row],[Valor por item]],ROW(tab_estoque[Valor em Estoque])-8),COUNTIF($D$9:D768,D768))),"")</f>
        <v/>
      </c>
      <c r="D768" s="37" t="str">
        <f>IFERROR(LARGE(tab_estoque[Valor em Estoque],tab_cadastro5[[#This Row],[Ranking]]),"")</f>
        <v/>
      </c>
      <c r="E768" s="38" t="str">
        <f>IF(tab_cadastro5[[#This Row],[Valor por item]]&lt;&gt;"",tab_cadastro5[[#This Row],[Valor por item]]/SUM(tab_cadastro5[Valor por item]),"")</f>
        <v/>
      </c>
      <c r="F768" s="28" t="str">
        <f>IF(tab_cadastro5[[#This Row],[Representatividade]]&lt;&gt;"",tab_cadastro5[[#This Row],[Representatividade]]+F767,"")</f>
        <v/>
      </c>
      <c r="G76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69" spans="2:7" ht="13.5" thickBot="1" x14ac:dyDescent="0.3">
      <c r="B769" s="17"/>
      <c r="C769" s="36" t="str" cm="1">
        <f t="array" ref="C769">IF(tab_cadastro5[[#This Row],[Valor por item]]&lt;&gt;"",INDEX(tab_estoque[Descrição],SMALL(IF(tab_estoque[Valor em Estoque]=tab_cadastro5[[#This Row],[Valor por item]],ROW(tab_estoque[Valor em Estoque])-8),COUNTIF($D$9:D769,D769))),"")</f>
        <v/>
      </c>
      <c r="D769" s="37" t="str">
        <f>IFERROR(LARGE(tab_estoque[Valor em Estoque],tab_cadastro5[[#This Row],[Ranking]]),"")</f>
        <v/>
      </c>
      <c r="E769" s="38" t="str">
        <f>IF(tab_cadastro5[[#This Row],[Valor por item]]&lt;&gt;"",tab_cadastro5[[#This Row],[Valor por item]]/SUM(tab_cadastro5[Valor por item]),"")</f>
        <v/>
      </c>
      <c r="F769" s="28" t="str">
        <f>IF(tab_cadastro5[[#This Row],[Representatividade]]&lt;&gt;"",tab_cadastro5[[#This Row],[Representatividade]]+F768,"")</f>
        <v/>
      </c>
      <c r="G76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70" spans="2:7" ht="13.5" thickBot="1" x14ac:dyDescent="0.3">
      <c r="B770" s="17"/>
      <c r="C770" s="36" t="str" cm="1">
        <f t="array" ref="C770">IF(tab_cadastro5[[#This Row],[Valor por item]]&lt;&gt;"",INDEX(tab_estoque[Descrição],SMALL(IF(tab_estoque[Valor em Estoque]=tab_cadastro5[[#This Row],[Valor por item]],ROW(tab_estoque[Valor em Estoque])-8),COUNTIF($D$9:D770,D770))),"")</f>
        <v/>
      </c>
      <c r="D770" s="37" t="str">
        <f>IFERROR(LARGE(tab_estoque[Valor em Estoque],tab_cadastro5[[#This Row],[Ranking]]),"")</f>
        <v/>
      </c>
      <c r="E770" s="38" t="str">
        <f>IF(tab_cadastro5[[#This Row],[Valor por item]]&lt;&gt;"",tab_cadastro5[[#This Row],[Valor por item]]/SUM(tab_cadastro5[Valor por item]),"")</f>
        <v/>
      </c>
      <c r="F770" s="28" t="str">
        <f>IF(tab_cadastro5[[#This Row],[Representatividade]]&lt;&gt;"",tab_cadastro5[[#This Row],[Representatividade]]+F769,"")</f>
        <v/>
      </c>
      <c r="G77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71" spans="2:7" ht="13.5" thickBot="1" x14ac:dyDescent="0.3">
      <c r="B771" s="17"/>
      <c r="C771" s="36" t="str" cm="1">
        <f t="array" ref="C771">IF(tab_cadastro5[[#This Row],[Valor por item]]&lt;&gt;"",INDEX(tab_estoque[Descrição],SMALL(IF(tab_estoque[Valor em Estoque]=tab_cadastro5[[#This Row],[Valor por item]],ROW(tab_estoque[Valor em Estoque])-8),COUNTIF($D$9:D771,D771))),"")</f>
        <v/>
      </c>
      <c r="D771" s="37" t="str">
        <f>IFERROR(LARGE(tab_estoque[Valor em Estoque],tab_cadastro5[[#This Row],[Ranking]]),"")</f>
        <v/>
      </c>
      <c r="E771" s="38" t="str">
        <f>IF(tab_cadastro5[[#This Row],[Valor por item]]&lt;&gt;"",tab_cadastro5[[#This Row],[Valor por item]]/SUM(tab_cadastro5[Valor por item]),"")</f>
        <v/>
      </c>
      <c r="F771" s="28" t="str">
        <f>IF(tab_cadastro5[[#This Row],[Representatividade]]&lt;&gt;"",tab_cadastro5[[#This Row],[Representatividade]]+F770,"")</f>
        <v/>
      </c>
      <c r="G77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72" spans="2:7" ht="13.5" thickBot="1" x14ac:dyDescent="0.3">
      <c r="B772" s="17"/>
      <c r="C772" s="36" t="str" cm="1">
        <f t="array" ref="C772">IF(tab_cadastro5[[#This Row],[Valor por item]]&lt;&gt;"",INDEX(tab_estoque[Descrição],SMALL(IF(tab_estoque[Valor em Estoque]=tab_cadastro5[[#This Row],[Valor por item]],ROW(tab_estoque[Valor em Estoque])-8),COUNTIF($D$9:D772,D772))),"")</f>
        <v/>
      </c>
      <c r="D772" s="37" t="str">
        <f>IFERROR(LARGE(tab_estoque[Valor em Estoque],tab_cadastro5[[#This Row],[Ranking]]),"")</f>
        <v/>
      </c>
      <c r="E772" s="38" t="str">
        <f>IF(tab_cadastro5[[#This Row],[Valor por item]]&lt;&gt;"",tab_cadastro5[[#This Row],[Valor por item]]/SUM(tab_cadastro5[Valor por item]),"")</f>
        <v/>
      </c>
      <c r="F772" s="28" t="str">
        <f>IF(tab_cadastro5[[#This Row],[Representatividade]]&lt;&gt;"",tab_cadastro5[[#This Row],[Representatividade]]+F771,"")</f>
        <v/>
      </c>
      <c r="G77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73" spans="2:7" ht="13.5" thickBot="1" x14ac:dyDescent="0.3">
      <c r="B773" s="17"/>
      <c r="C773" s="36" t="str" cm="1">
        <f t="array" ref="C773">IF(tab_cadastro5[[#This Row],[Valor por item]]&lt;&gt;"",INDEX(tab_estoque[Descrição],SMALL(IF(tab_estoque[Valor em Estoque]=tab_cadastro5[[#This Row],[Valor por item]],ROW(tab_estoque[Valor em Estoque])-8),COUNTIF($D$9:D773,D773))),"")</f>
        <v/>
      </c>
      <c r="D773" s="37" t="str">
        <f>IFERROR(LARGE(tab_estoque[Valor em Estoque],tab_cadastro5[[#This Row],[Ranking]]),"")</f>
        <v/>
      </c>
      <c r="E773" s="38" t="str">
        <f>IF(tab_cadastro5[[#This Row],[Valor por item]]&lt;&gt;"",tab_cadastro5[[#This Row],[Valor por item]]/SUM(tab_cadastro5[Valor por item]),"")</f>
        <v/>
      </c>
      <c r="F773" s="28" t="str">
        <f>IF(tab_cadastro5[[#This Row],[Representatividade]]&lt;&gt;"",tab_cadastro5[[#This Row],[Representatividade]]+F772,"")</f>
        <v/>
      </c>
      <c r="G77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74" spans="2:7" ht="13.5" thickBot="1" x14ac:dyDescent="0.3">
      <c r="B774" s="17"/>
      <c r="C774" s="36" t="str" cm="1">
        <f t="array" ref="C774">IF(tab_cadastro5[[#This Row],[Valor por item]]&lt;&gt;"",INDEX(tab_estoque[Descrição],SMALL(IF(tab_estoque[Valor em Estoque]=tab_cadastro5[[#This Row],[Valor por item]],ROW(tab_estoque[Valor em Estoque])-8),COUNTIF($D$9:D774,D774))),"")</f>
        <v/>
      </c>
      <c r="D774" s="37" t="str">
        <f>IFERROR(LARGE(tab_estoque[Valor em Estoque],tab_cadastro5[[#This Row],[Ranking]]),"")</f>
        <v/>
      </c>
      <c r="E774" s="38" t="str">
        <f>IF(tab_cadastro5[[#This Row],[Valor por item]]&lt;&gt;"",tab_cadastro5[[#This Row],[Valor por item]]/SUM(tab_cadastro5[Valor por item]),"")</f>
        <v/>
      </c>
      <c r="F774" s="28" t="str">
        <f>IF(tab_cadastro5[[#This Row],[Representatividade]]&lt;&gt;"",tab_cadastro5[[#This Row],[Representatividade]]+F773,"")</f>
        <v/>
      </c>
      <c r="G77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75" spans="2:7" ht="13.5" thickBot="1" x14ac:dyDescent="0.3">
      <c r="B775" s="17"/>
      <c r="C775" s="36" t="str" cm="1">
        <f t="array" ref="C775">IF(tab_cadastro5[[#This Row],[Valor por item]]&lt;&gt;"",INDEX(tab_estoque[Descrição],SMALL(IF(tab_estoque[Valor em Estoque]=tab_cadastro5[[#This Row],[Valor por item]],ROW(tab_estoque[Valor em Estoque])-8),COUNTIF($D$9:D775,D775))),"")</f>
        <v/>
      </c>
      <c r="D775" s="37" t="str">
        <f>IFERROR(LARGE(tab_estoque[Valor em Estoque],tab_cadastro5[[#This Row],[Ranking]]),"")</f>
        <v/>
      </c>
      <c r="E775" s="38" t="str">
        <f>IF(tab_cadastro5[[#This Row],[Valor por item]]&lt;&gt;"",tab_cadastro5[[#This Row],[Valor por item]]/SUM(tab_cadastro5[Valor por item]),"")</f>
        <v/>
      </c>
      <c r="F775" s="28" t="str">
        <f>IF(tab_cadastro5[[#This Row],[Representatividade]]&lt;&gt;"",tab_cadastro5[[#This Row],[Representatividade]]+F774,"")</f>
        <v/>
      </c>
      <c r="G77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76" spans="2:7" ht="13.5" thickBot="1" x14ac:dyDescent="0.3">
      <c r="B776" s="17"/>
      <c r="C776" s="36" t="str" cm="1">
        <f t="array" ref="C776">IF(tab_cadastro5[[#This Row],[Valor por item]]&lt;&gt;"",INDEX(tab_estoque[Descrição],SMALL(IF(tab_estoque[Valor em Estoque]=tab_cadastro5[[#This Row],[Valor por item]],ROW(tab_estoque[Valor em Estoque])-8),COUNTIF($D$9:D776,D776))),"")</f>
        <v/>
      </c>
      <c r="D776" s="37" t="str">
        <f>IFERROR(LARGE(tab_estoque[Valor em Estoque],tab_cadastro5[[#This Row],[Ranking]]),"")</f>
        <v/>
      </c>
      <c r="E776" s="38" t="str">
        <f>IF(tab_cadastro5[[#This Row],[Valor por item]]&lt;&gt;"",tab_cadastro5[[#This Row],[Valor por item]]/SUM(tab_cadastro5[Valor por item]),"")</f>
        <v/>
      </c>
      <c r="F776" s="28" t="str">
        <f>IF(tab_cadastro5[[#This Row],[Representatividade]]&lt;&gt;"",tab_cadastro5[[#This Row],[Representatividade]]+F775,"")</f>
        <v/>
      </c>
      <c r="G77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77" spans="2:7" ht="13.5" thickBot="1" x14ac:dyDescent="0.3">
      <c r="B777" s="17"/>
      <c r="C777" s="36" t="str" cm="1">
        <f t="array" ref="C777">IF(tab_cadastro5[[#This Row],[Valor por item]]&lt;&gt;"",INDEX(tab_estoque[Descrição],SMALL(IF(tab_estoque[Valor em Estoque]=tab_cadastro5[[#This Row],[Valor por item]],ROW(tab_estoque[Valor em Estoque])-8),COUNTIF($D$9:D777,D777))),"")</f>
        <v/>
      </c>
      <c r="D777" s="37" t="str">
        <f>IFERROR(LARGE(tab_estoque[Valor em Estoque],tab_cadastro5[[#This Row],[Ranking]]),"")</f>
        <v/>
      </c>
      <c r="E777" s="38" t="str">
        <f>IF(tab_cadastro5[[#This Row],[Valor por item]]&lt;&gt;"",tab_cadastro5[[#This Row],[Valor por item]]/SUM(tab_cadastro5[Valor por item]),"")</f>
        <v/>
      </c>
      <c r="F777" s="28" t="str">
        <f>IF(tab_cadastro5[[#This Row],[Representatividade]]&lt;&gt;"",tab_cadastro5[[#This Row],[Representatividade]]+F776,"")</f>
        <v/>
      </c>
      <c r="G77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78" spans="2:7" ht="13.5" thickBot="1" x14ac:dyDescent="0.3">
      <c r="B778" s="17"/>
      <c r="C778" s="36" t="str" cm="1">
        <f t="array" ref="C778">IF(tab_cadastro5[[#This Row],[Valor por item]]&lt;&gt;"",INDEX(tab_estoque[Descrição],SMALL(IF(tab_estoque[Valor em Estoque]=tab_cadastro5[[#This Row],[Valor por item]],ROW(tab_estoque[Valor em Estoque])-8),COUNTIF($D$9:D778,D778))),"")</f>
        <v/>
      </c>
      <c r="D778" s="37" t="str">
        <f>IFERROR(LARGE(tab_estoque[Valor em Estoque],tab_cadastro5[[#This Row],[Ranking]]),"")</f>
        <v/>
      </c>
      <c r="E778" s="38" t="str">
        <f>IF(tab_cadastro5[[#This Row],[Valor por item]]&lt;&gt;"",tab_cadastro5[[#This Row],[Valor por item]]/SUM(tab_cadastro5[Valor por item]),"")</f>
        <v/>
      </c>
      <c r="F778" s="28" t="str">
        <f>IF(tab_cadastro5[[#This Row],[Representatividade]]&lt;&gt;"",tab_cadastro5[[#This Row],[Representatividade]]+F777,"")</f>
        <v/>
      </c>
      <c r="G77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79" spans="2:7" ht="13.5" thickBot="1" x14ac:dyDescent="0.3">
      <c r="B779" s="17"/>
      <c r="C779" s="36" t="str" cm="1">
        <f t="array" ref="C779">IF(tab_cadastro5[[#This Row],[Valor por item]]&lt;&gt;"",INDEX(tab_estoque[Descrição],SMALL(IF(tab_estoque[Valor em Estoque]=tab_cadastro5[[#This Row],[Valor por item]],ROW(tab_estoque[Valor em Estoque])-8),COUNTIF($D$9:D779,D779))),"")</f>
        <v/>
      </c>
      <c r="D779" s="37" t="str">
        <f>IFERROR(LARGE(tab_estoque[Valor em Estoque],tab_cadastro5[[#This Row],[Ranking]]),"")</f>
        <v/>
      </c>
      <c r="E779" s="38" t="str">
        <f>IF(tab_cadastro5[[#This Row],[Valor por item]]&lt;&gt;"",tab_cadastro5[[#This Row],[Valor por item]]/SUM(tab_cadastro5[Valor por item]),"")</f>
        <v/>
      </c>
      <c r="F779" s="28" t="str">
        <f>IF(tab_cadastro5[[#This Row],[Representatividade]]&lt;&gt;"",tab_cadastro5[[#This Row],[Representatividade]]+F778,"")</f>
        <v/>
      </c>
      <c r="G77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80" spans="2:7" ht="13.5" thickBot="1" x14ac:dyDescent="0.3">
      <c r="B780" s="17"/>
      <c r="C780" s="36" t="str" cm="1">
        <f t="array" ref="C780">IF(tab_cadastro5[[#This Row],[Valor por item]]&lt;&gt;"",INDEX(tab_estoque[Descrição],SMALL(IF(tab_estoque[Valor em Estoque]=tab_cadastro5[[#This Row],[Valor por item]],ROW(tab_estoque[Valor em Estoque])-8),COUNTIF($D$9:D780,D780))),"")</f>
        <v/>
      </c>
      <c r="D780" s="37" t="str">
        <f>IFERROR(LARGE(tab_estoque[Valor em Estoque],tab_cadastro5[[#This Row],[Ranking]]),"")</f>
        <v/>
      </c>
      <c r="E780" s="38" t="str">
        <f>IF(tab_cadastro5[[#This Row],[Valor por item]]&lt;&gt;"",tab_cadastro5[[#This Row],[Valor por item]]/SUM(tab_cadastro5[Valor por item]),"")</f>
        <v/>
      </c>
      <c r="F780" s="28" t="str">
        <f>IF(tab_cadastro5[[#This Row],[Representatividade]]&lt;&gt;"",tab_cadastro5[[#This Row],[Representatividade]]+F779,"")</f>
        <v/>
      </c>
      <c r="G78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81" spans="2:7" ht="13.5" thickBot="1" x14ac:dyDescent="0.3">
      <c r="B781" s="17"/>
      <c r="C781" s="36" t="str" cm="1">
        <f t="array" ref="C781">IF(tab_cadastro5[[#This Row],[Valor por item]]&lt;&gt;"",INDEX(tab_estoque[Descrição],SMALL(IF(tab_estoque[Valor em Estoque]=tab_cadastro5[[#This Row],[Valor por item]],ROW(tab_estoque[Valor em Estoque])-8),COUNTIF($D$9:D781,D781))),"")</f>
        <v/>
      </c>
      <c r="D781" s="37" t="str">
        <f>IFERROR(LARGE(tab_estoque[Valor em Estoque],tab_cadastro5[[#This Row],[Ranking]]),"")</f>
        <v/>
      </c>
      <c r="E781" s="38" t="str">
        <f>IF(tab_cadastro5[[#This Row],[Valor por item]]&lt;&gt;"",tab_cadastro5[[#This Row],[Valor por item]]/SUM(tab_cadastro5[Valor por item]),"")</f>
        <v/>
      </c>
      <c r="F781" s="28" t="str">
        <f>IF(tab_cadastro5[[#This Row],[Representatividade]]&lt;&gt;"",tab_cadastro5[[#This Row],[Representatividade]]+F780,"")</f>
        <v/>
      </c>
      <c r="G78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82" spans="2:7" ht="13.5" thickBot="1" x14ac:dyDescent="0.3">
      <c r="B782" s="17"/>
      <c r="C782" s="36" t="str" cm="1">
        <f t="array" ref="C782">IF(tab_cadastro5[[#This Row],[Valor por item]]&lt;&gt;"",INDEX(tab_estoque[Descrição],SMALL(IF(tab_estoque[Valor em Estoque]=tab_cadastro5[[#This Row],[Valor por item]],ROW(tab_estoque[Valor em Estoque])-8),COUNTIF($D$9:D782,D782))),"")</f>
        <v/>
      </c>
      <c r="D782" s="37" t="str">
        <f>IFERROR(LARGE(tab_estoque[Valor em Estoque],tab_cadastro5[[#This Row],[Ranking]]),"")</f>
        <v/>
      </c>
      <c r="E782" s="38" t="str">
        <f>IF(tab_cadastro5[[#This Row],[Valor por item]]&lt;&gt;"",tab_cadastro5[[#This Row],[Valor por item]]/SUM(tab_cadastro5[Valor por item]),"")</f>
        <v/>
      </c>
      <c r="F782" s="28" t="str">
        <f>IF(tab_cadastro5[[#This Row],[Representatividade]]&lt;&gt;"",tab_cadastro5[[#This Row],[Representatividade]]+F781,"")</f>
        <v/>
      </c>
      <c r="G78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83" spans="2:7" ht="13.5" thickBot="1" x14ac:dyDescent="0.3">
      <c r="B783" s="17"/>
      <c r="C783" s="36" t="str" cm="1">
        <f t="array" ref="C783">IF(tab_cadastro5[[#This Row],[Valor por item]]&lt;&gt;"",INDEX(tab_estoque[Descrição],SMALL(IF(tab_estoque[Valor em Estoque]=tab_cadastro5[[#This Row],[Valor por item]],ROW(tab_estoque[Valor em Estoque])-8),COUNTIF($D$9:D783,D783))),"")</f>
        <v/>
      </c>
      <c r="D783" s="37" t="str">
        <f>IFERROR(LARGE(tab_estoque[Valor em Estoque],tab_cadastro5[[#This Row],[Ranking]]),"")</f>
        <v/>
      </c>
      <c r="E783" s="38" t="str">
        <f>IF(tab_cadastro5[[#This Row],[Valor por item]]&lt;&gt;"",tab_cadastro5[[#This Row],[Valor por item]]/SUM(tab_cadastro5[Valor por item]),"")</f>
        <v/>
      </c>
      <c r="F783" s="28" t="str">
        <f>IF(tab_cadastro5[[#This Row],[Representatividade]]&lt;&gt;"",tab_cadastro5[[#This Row],[Representatividade]]+F782,"")</f>
        <v/>
      </c>
      <c r="G78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84" spans="2:7" ht="13.5" thickBot="1" x14ac:dyDescent="0.3">
      <c r="B784" s="17"/>
      <c r="C784" s="36" t="str" cm="1">
        <f t="array" ref="C784">IF(tab_cadastro5[[#This Row],[Valor por item]]&lt;&gt;"",INDEX(tab_estoque[Descrição],SMALL(IF(tab_estoque[Valor em Estoque]=tab_cadastro5[[#This Row],[Valor por item]],ROW(tab_estoque[Valor em Estoque])-8),COUNTIF($D$9:D784,D784))),"")</f>
        <v/>
      </c>
      <c r="D784" s="37" t="str">
        <f>IFERROR(LARGE(tab_estoque[Valor em Estoque],tab_cadastro5[[#This Row],[Ranking]]),"")</f>
        <v/>
      </c>
      <c r="E784" s="38" t="str">
        <f>IF(tab_cadastro5[[#This Row],[Valor por item]]&lt;&gt;"",tab_cadastro5[[#This Row],[Valor por item]]/SUM(tab_cadastro5[Valor por item]),"")</f>
        <v/>
      </c>
      <c r="F784" s="28" t="str">
        <f>IF(tab_cadastro5[[#This Row],[Representatividade]]&lt;&gt;"",tab_cadastro5[[#This Row],[Representatividade]]+F783,"")</f>
        <v/>
      </c>
      <c r="G78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85" spans="2:7" ht="13.5" thickBot="1" x14ac:dyDescent="0.3">
      <c r="B785" s="17"/>
      <c r="C785" s="36" t="str" cm="1">
        <f t="array" ref="C785">IF(tab_cadastro5[[#This Row],[Valor por item]]&lt;&gt;"",INDEX(tab_estoque[Descrição],SMALL(IF(tab_estoque[Valor em Estoque]=tab_cadastro5[[#This Row],[Valor por item]],ROW(tab_estoque[Valor em Estoque])-8),COUNTIF($D$9:D785,D785))),"")</f>
        <v/>
      </c>
      <c r="D785" s="37" t="str">
        <f>IFERROR(LARGE(tab_estoque[Valor em Estoque],tab_cadastro5[[#This Row],[Ranking]]),"")</f>
        <v/>
      </c>
      <c r="E785" s="38" t="str">
        <f>IF(tab_cadastro5[[#This Row],[Valor por item]]&lt;&gt;"",tab_cadastro5[[#This Row],[Valor por item]]/SUM(tab_cadastro5[Valor por item]),"")</f>
        <v/>
      </c>
      <c r="F785" s="28" t="str">
        <f>IF(tab_cadastro5[[#This Row],[Representatividade]]&lt;&gt;"",tab_cadastro5[[#This Row],[Representatividade]]+F784,"")</f>
        <v/>
      </c>
      <c r="G78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86" spans="2:7" ht="13.5" thickBot="1" x14ac:dyDescent="0.3">
      <c r="B786" s="17"/>
      <c r="C786" s="36" t="str" cm="1">
        <f t="array" ref="C786">IF(tab_cadastro5[[#This Row],[Valor por item]]&lt;&gt;"",INDEX(tab_estoque[Descrição],SMALL(IF(tab_estoque[Valor em Estoque]=tab_cadastro5[[#This Row],[Valor por item]],ROW(tab_estoque[Valor em Estoque])-8),COUNTIF($D$9:D786,D786))),"")</f>
        <v/>
      </c>
      <c r="D786" s="37" t="str">
        <f>IFERROR(LARGE(tab_estoque[Valor em Estoque],tab_cadastro5[[#This Row],[Ranking]]),"")</f>
        <v/>
      </c>
      <c r="E786" s="38" t="str">
        <f>IF(tab_cadastro5[[#This Row],[Valor por item]]&lt;&gt;"",tab_cadastro5[[#This Row],[Valor por item]]/SUM(tab_cadastro5[Valor por item]),"")</f>
        <v/>
      </c>
      <c r="F786" s="28" t="str">
        <f>IF(tab_cadastro5[[#This Row],[Representatividade]]&lt;&gt;"",tab_cadastro5[[#This Row],[Representatividade]]+F785,"")</f>
        <v/>
      </c>
      <c r="G78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87" spans="2:7" ht="13.5" thickBot="1" x14ac:dyDescent="0.3">
      <c r="B787" s="17"/>
      <c r="C787" s="36" t="str" cm="1">
        <f t="array" ref="C787">IF(tab_cadastro5[[#This Row],[Valor por item]]&lt;&gt;"",INDEX(tab_estoque[Descrição],SMALL(IF(tab_estoque[Valor em Estoque]=tab_cadastro5[[#This Row],[Valor por item]],ROW(tab_estoque[Valor em Estoque])-8),COUNTIF($D$9:D787,D787))),"")</f>
        <v/>
      </c>
      <c r="D787" s="37" t="str">
        <f>IFERROR(LARGE(tab_estoque[Valor em Estoque],tab_cadastro5[[#This Row],[Ranking]]),"")</f>
        <v/>
      </c>
      <c r="E787" s="38" t="str">
        <f>IF(tab_cadastro5[[#This Row],[Valor por item]]&lt;&gt;"",tab_cadastro5[[#This Row],[Valor por item]]/SUM(tab_cadastro5[Valor por item]),"")</f>
        <v/>
      </c>
      <c r="F787" s="28" t="str">
        <f>IF(tab_cadastro5[[#This Row],[Representatividade]]&lt;&gt;"",tab_cadastro5[[#This Row],[Representatividade]]+F786,"")</f>
        <v/>
      </c>
      <c r="G78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88" spans="2:7" ht="13.5" thickBot="1" x14ac:dyDescent="0.3">
      <c r="B788" s="17"/>
      <c r="C788" s="36" t="str" cm="1">
        <f t="array" ref="C788">IF(tab_cadastro5[[#This Row],[Valor por item]]&lt;&gt;"",INDEX(tab_estoque[Descrição],SMALL(IF(tab_estoque[Valor em Estoque]=tab_cadastro5[[#This Row],[Valor por item]],ROW(tab_estoque[Valor em Estoque])-8),COUNTIF($D$9:D788,D788))),"")</f>
        <v/>
      </c>
      <c r="D788" s="37" t="str">
        <f>IFERROR(LARGE(tab_estoque[Valor em Estoque],tab_cadastro5[[#This Row],[Ranking]]),"")</f>
        <v/>
      </c>
      <c r="E788" s="38" t="str">
        <f>IF(tab_cadastro5[[#This Row],[Valor por item]]&lt;&gt;"",tab_cadastro5[[#This Row],[Valor por item]]/SUM(tab_cadastro5[Valor por item]),"")</f>
        <v/>
      </c>
      <c r="F788" s="28" t="str">
        <f>IF(tab_cadastro5[[#This Row],[Representatividade]]&lt;&gt;"",tab_cadastro5[[#This Row],[Representatividade]]+F787,"")</f>
        <v/>
      </c>
      <c r="G78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89" spans="2:7" ht="13.5" thickBot="1" x14ac:dyDescent="0.3">
      <c r="B789" s="17"/>
      <c r="C789" s="36" t="str" cm="1">
        <f t="array" ref="C789">IF(tab_cadastro5[[#This Row],[Valor por item]]&lt;&gt;"",INDEX(tab_estoque[Descrição],SMALL(IF(tab_estoque[Valor em Estoque]=tab_cadastro5[[#This Row],[Valor por item]],ROW(tab_estoque[Valor em Estoque])-8),COUNTIF($D$9:D789,D789))),"")</f>
        <v/>
      </c>
      <c r="D789" s="37" t="str">
        <f>IFERROR(LARGE(tab_estoque[Valor em Estoque],tab_cadastro5[[#This Row],[Ranking]]),"")</f>
        <v/>
      </c>
      <c r="E789" s="38" t="str">
        <f>IF(tab_cadastro5[[#This Row],[Valor por item]]&lt;&gt;"",tab_cadastro5[[#This Row],[Valor por item]]/SUM(tab_cadastro5[Valor por item]),"")</f>
        <v/>
      </c>
      <c r="F789" s="28" t="str">
        <f>IF(tab_cadastro5[[#This Row],[Representatividade]]&lt;&gt;"",tab_cadastro5[[#This Row],[Representatividade]]+F788,"")</f>
        <v/>
      </c>
      <c r="G78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90" spans="2:7" ht="13.5" thickBot="1" x14ac:dyDescent="0.3">
      <c r="B790" s="17"/>
      <c r="C790" s="36" t="str" cm="1">
        <f t="array" ref="C790">IF(tab_cadastro5[[#This Row],[Valor por item]]&lt;&gt;"",INDEX(tab_estoque[Descrição],SMALL(IF(tab_estoque[Valor em Estoque]=tab_cadastro5[[#This Row],[Valor por item]],ROW(tab_estoque[Valor em Estoque])-8),COUNTIF($D$9:D790,D790))),"")</f>
        <v/>
      </c>
      <c r="D790" s="37" t="str">
        <f>IFERROR(LARGE(tab_estoque[Valor em Estoque],tab_cadastro5[[#This Row],[Ranking]]),"")</f>
        <v/>
      </c>
      <c r="E790" s="38" t="str">
        <f>IF(tab_cadastro5[[#This Row],[Valor por item]]&lt;&gt;"",tab_cadastro5[[#This Row],[Valor por item]]/SUM(tab_cadastro5[Valor por item]),"")</f>
        <v/>
      </c>
      <c r="F790" s="28" t="str">
        <f>IF(tab_cadastro5[[#This Row],[Representatividade]]&lt;&gt;"",tab_cadastro5[[#This Row],[Representatividade]]+F789,"")</f>
        <v/>
      </c>
      <c r="G79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91" spans="2:7" ht="13.5" thickBot="1" x14ac:dyDescent="0.3">
      <c r="B791" s="17"/>
      <c r="C791" s="36" t="str" cm="1">
        <f t="array" ref="C791">IF(tab_cadastro5[[#This Row],[Valor por item]]&lt;&gt;"",INDEX(tab_estoque[Descrição],SMALL(IF(tab_estoque[Valor em Estoque]=tab_cadastro5[[#This Row],[Valor por item]],ROW(tab_estoque[Valor em Estoque])-8),COUNTIF($D$9:D791,D791))),"")</f>
        <v/>
      </c>
      <c r="D791" s="37" t="str">
        <f>IFERROR(LARGE(tab_estoque[Valor em Estoque],tab_cadastro5[[#This Row],[Ranking]]),"")</f>
        <v/>
      </c>
      <c r="E791" s="38" t="str">
        <f>IF(tab_cadastro5[[#This Row],[Valor por item]]&lt;&gt;"",tab_cadastro5[[#This Row],[Valor por item]]/SUM(tab_cadastro5[Valor por item]),"")</f>
        <v/>
      </c>
      <c r="F791" s="28" t="str">
        <f>IF(tab_cadastro5[[#This Row],[Representatividade]]&lt;&gt;"",tab_cadastro5[[#This Row],[Representatividade]]+F790,"")</f>
        <v/>
      </c>
      <c r="G79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92" spans="2:7" ht="13.5" thickBot="1" x14ac:dyDescent="0.3">
      <c r="B792" s="17"/>
      <c r="C792" s="36" t="str" cm="1">
        <f t="array" ref="C792">IF(tab_cadastro5[[#This Row],[Valor por item]]&lt;&gt;"",INDEX(tab_estoque[Descrição],SMALL(IF(tab_estoque[Valor em Estoque]=tab_cadastro5[[#This Row],[Valor por item]],ROW(tab_estoque[Valor em Estoque])-8),COUNTIF($D$9:D792,D792))),"")</f>
        <v/>
      </c>
      <c r="D792" s="37" t="str">
        <f>IFERROR(LARGE(tab_estoque[Valor em Estoque],tab_cadastro5[[#This Row],[Ranking]]),"")</f>
        <v/>
      </c>
      <c r="E792" s="38" t="str">
        <f>IF(tab_cadastro5[[#This Row],[Valor por item]]&lt;&gt;"",tab_cadastro5[[#This Row],[Valor por item]]/SUM(tab_cadastro5[Valor por item]),"")</f>
        <v/>
      </c>
      <c r="F792" s="28" t="str">
        <f>IF(tab_cadastro5[[#This Row],[Representatividade]]&lt;&gt;"",tab_cadastro5[[#This Row],[Representatividade]]+F791,"")</f>
        <v/>
      </c>
      <c r="G79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93" spans="2:7" ht="13.5" thickBot="1" x14ac:dyDescent="0.3">
      <c r="B793" s="17"/>
      <c r="C793" s="36" t="str" cm="1">
        <f t="array" ref="C793">IF(tab_cadastro5[[#This Row],[Valor por item]]&lt;&gt;"",INDEX(tab_estoque[Descrição],SMALL(IF(tab_estoque[Valor em Estoque]=tab_cadastro5[[#This Row],[Valor por item]],ROW(tab_estoque[Valor em Estoque])-8),COUNTIF($D$9:D793,D793))),"")</f>
        <v/>
      </c>
      <c r="D793" s="37" t="str">
        <f>IFERROR(LARGE(tab_estoque[Valor em Estoque],tab_cadastro5[[#This Row],[Ranking]]),"")</f>
        <v/>
      </c>
      <c r="E793" s="38" t="str">
        <f>IF(tab_cadastro5[[#This Row],[Valor por item]]&lt;&gt;"",tab_cadastro5[[#This Row],[Valor por item]]/SUM(tab_cadastro5[Valor por item]),"")</f>
        <v/>
      </c>
      <c r="F793" s="28" t="str">
        <f>IF(tab_cadastro5[[#This Row],[Representatividade]]&lt;&gt;"",tab_cadastro5[[#This Row],[Representatividade]]+F792,"")</f>
        <v/>
      </c>
      <c r="G79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94" spans="2:7" ht="13.5" thickBot="1" x14ac:dyDescent="0.3">
      <c r="B794" s="17"/>
      <c r="C794" s="36" t="str" cm="1">
        <f t="array" ref="C794">IF(tab_cadastro5[[#This Row],[Valor por item]]&lt;&gt;"",INDEX(tab_estoque[Descrição],SMALL(IF(tab_estoque[Valor em Estoque]=tab_cadastro5[[#This Row],[Valor por item]],ROW(tab_estoque[Valor em Estoque])-8),COUNTIF($D$9:D794,D794))),"")</f>
        <v/>
      </c>
      <c r="D794" s="37" t="str">
        <f>IFERROR(LARGE(tab_estoque[Valor em Estoque],tab_cadastro5[[#This Row],[Ranking]]),"")</f>
        <v/>
      </c>
      <c r="E794" s="38" t="str">
        <f>IF(tab_cadastro5[[#This Row],[Valor por item]]&lt;&gt;"",tab_cadastro5[[#This Row],[Valor por item]]/SUM(tab_cadastro5[Valor por item]),"")</f>
        <v/>
      </c>
      <c r="F794" s="28" t="str">
        <f>IF(tab_cadastro5[[#This Row],[Representatividade]]&lt;&gt;"",tab_cadastro5[[#This Row],[Representatividade]]+F793,"")</f>
        <v/>
      </c>
      <c r="G79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95" spans="2:7" ht="13.5" thickBot="1" x14ac:dyDescent="0.3">
      <c r="B795" s="17"/>
      <c r="C795" s="36" t="str" cm="1">
        <f t="array" ref="C795">IF(tab_cadastro5[[#This Row],[Valor por item]]&lt;&gt;"",INDEX(tab_estoque[Descrição],SMALL(IF(tab_estoque[Valor em Estoque]=tab_cadastro5[[#This Row],[Valor por item]],ROW(tab_estoque[Valor em Estoque])-8),COUNTIF($D$9:D795,D795))),"")</f>
        <v/>
      </c>
      <c r="D795" s="37" t="str">
        <f>IFERROR(LARGE(tab_estoque[Valor em Estoque],tab_cadastro5[[#This Row],[Ranking]]),"")</f>
        <v/>
      </c>
      <c r="E795" s="38" t="str">
        <f>IF(tab_cadastro5[[#This Row],[Valor por item]]&lt;&gt;"",tab_cadastro5[[#This Row],[Valor por item]]/SUM(tab_cadastro5[Valor por item]),"")</f>
        <v/>
      </c>
      <c r="F795" s="28" t="str">
        <f>IF(tab_cadastro5[[#This Row],[Representatividade]]&lt;&gt;"",tab_cadastro5[[#This Row],[Representatividade]]+F794,"")</f>
        <v/>
      </c>
      <c r="G79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96" spans="2:7" ht="13.5" thickBot="1" x14ac:dyDescent="0.3">
      <c r="B796" s="17"/>
      <c r="C796" s="36" t="str" cm="1">
        <f t="array" ref="C796">IF(tab_cadastro5[[#This Row],[Valor por item]]&lt;&gt;"",INDEX(tab_estoque[Descrição],SMALL(IF(tab_estoque[Valor em Estoque]=tab_cadastro5[[#This Row],[Valor por item]],ROW(tab_estoque[Valor em Estoque])-8),COUNTIF($D$9:D796,D796))),"")</f>
        <v/>
      </c>
      <c r="D796" s="37" t="str">
        <f>IFERROR(LARGE(tab_estoque[Valor em Estoque],tab_cadastro5[[#This Row],[Ranking]]),"")</f>
        <v/>
      </c>
      <c r="E796" s="38" t="str">
        <f>IF(tab_cadastro5[[#This Row],[Valor por item]]&lt;&gt;"",tab_cadastro5[[#This Row],[Valor por item]]/SUM(tab_cadastro5[Valor por item]),"")</f>
        <v/>
      </c>
      <c r="F796" s="28" t="str">
        <f>IF(tab_cadastro5[[#This Row],[Representatividade]]&lt;&gt;"",tab_cadastro5[[#This Row],[Representatividade]]+F795,"")</f>
        <v/>
      </c>
      <c r="G79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97" spans="2:7" ht="13.5" thickBot="1" x14ac:dyDescent="0.3">
      <c r="B797" s="17"/>
      <c r="C797" s="36" t="str" cm="1">
        <f t="array" ref="C797">IF(tab_cadastro5[[#This Row],[Valor por item]]&lt;&gt;"",INDEX(tab_estoque[Descrição],SMALL(IF(tab_estoque[Valor em Estoque]=tab_cadastro5[[#This Row],[Valor por item]],ROW(tab_estoque[Valor em Estoque])-8),COUNTIF($D$9:D797,D797))),"")</f>
        <v/>
      </c>
      <c r="D797" s="37" t="str">
        <f>IFERROR(LARGE(tab_estoque[Valor em Estoque],tab_cadastro5[[#This Row],[Ranking]]),"")</f>
        <v/>
      </c>
      <c r="E797" s="38" t="str">
        <f>IF(tab_cadastro5[[#This Row],[Valor por item]]&lt;&gt;"",tab_cadastro5[[#This Row],[Valor por item]]/SUM(tab_cadastro5[Valor por item]),"")</f>
        <v/>
      </c>
      <c r="F797" s="28" t="str">
        <f>IF(tab_cadastro5[[#This Row],[Representatividade]]&lt;&gt;"",tab_cadastro5[[#This Row],[Representatividade]]+F796,"")</f>
        <v/>
      </c>
      <c r="G79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98" spans="2:7" ht="13.5" thickBot="1" x14ac:dyDescent="0.3">
      <c r="B798" s="17"/>
      <c r="C798" s="36" t="str" cm="1">
        <f t="array" ref="C798">IF(tab_cadastro5[[#This Row],[Valor por item]]&lt;&gt;"",INDEX(tab_estoque[Descrição],SMALL(IF(tab_estoque[Valor em Estoque]=tab_cadastro5[[#This Row],[Valor por item]],ROW(tab_estoque[Valor em Estoque])-8),COUNTIF($D$9:D798,D798))),"")</f>
        <v/>
      </c>
      <c r="D798" s="37" t="str">
        <f>IFERROR(LARGE(tab_estoque[Valor em Estoque],tab_cadastro5[[#This Row],[Ranking]]),"")</f>
        <v/>
      </c>
      <c r="E798" s="38" t="str">
        <f>IF(tab_cadastro5[[#This Row],[Valor por item]]&lt;&gt;"",tab_cadastro5[[#This Row],[Valor por item]]/SUM(tab_cadastro5[Valor por item]),"")</f>
        <v/>
      </c>
      <c r="F798" s="28" t="str">
        <f>IF(tab_cadastro5[[#This Row],[Representatividade]]&lt;&gt;"",tab_cadastro5[[#This Row],[Representatividade]]+F797,"")</f>
        <v/>
      </c>
      <c r="G79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799" spans="2:7" ht="13.5" thickBot="1" x14ac:dyDescent="0.3">
      <c r="B799" s="17"/>
      <c r="C799" s="36" t="str" cm="1">
        <f t="array" ref="C799">IF(tab_cadastro5[[#This Row],[Valor por item]]&lt;&gt;"",INDEX(tab_estoque[Descrição],SMALL(IF(tab_estoque[Valor em Estoque]=tab_cadastro5[[#This Row],[Valor por item]],ROW(tab_estoque[Valor em Estoque])-8),COUNTIF($D$9:D799,D799))),"")</f>
        <v/>
      </c>
      <c r="D799" s="37" t="str">
        <f>IFERROR(LARGE(tab_estoque[Valor em Estoque],tab_cadastro5[[#This Row],[Ranking]]),"")</f>
        <v/>
      </c>
      <c r="E799" s="38" t="str">
        <f>IF(tab_cadastro5[[#This Row],[Valor por item]]&lt;&gt;"",tab_cadastro5[[#This Row],[Valor por item]]/SUM(tab_cadastro5[Valor por item]),"")</f>
        <v/>
      </c>
      <c r="F799" s="28" t="str">
        <f>IF(tab_cadastro5[[#This Row],[Representatividade]]&lt;&gt;"",tab_cadastro5[[#This Row],[Representatividade]]+F798,"")</f>
        <v/>
      </c>
      <c r="G79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00" spans="2:7" ht="13.5" thickBot="1" x14ac:dyDescent="0.3">
      <c r="B800" s="17"/>
      <c r="C800" s="36" t="str" cm="1">
        <f t="array" ref="C800">IF(tab_cadastro5[[#This Row],[Valor por item]]&lt;&gt;"",INDEX(tab_estoque[Descrição],SMALL(IF(tab_estoque[Valor em Estoque]=tab_cadastro5[[#This Row],[Valor por item]],ROW(tab_estoque[Valor em Estoque])-8),COUNTIF($D$9:D800,D800))),"")</f>
        <v/>
      </c>
      <c r="D800" s="37" t="str">
        <f>IFERROR(LARGE(tab_estoque[Valor em Estoque],tab_cadastro5[[#This Row],[Ranking]]),"")</f>
        <v/>
      </c>
      <c r="E800" s="38" t="str">
        <f>IF(tab_cadastro5[[#This Row],[Valor por item]]&lt;&gt;"",tab_cadastro5[[#This Row],[Valor por item]]/SUM(tab_cadastro5[Valor por item]),"")</f>
        <v/>
      </c>
      <c r="F800" s="28" t="str">
        <f>IF(tab_cadastro5[[#This Row],[Representatividade]]&lt;&gt;"",tab_cadastro5[[#This Row],[Representatividade]]+F799,"")</f>
        <v/>
      </c>
      <c r="G80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01" spans="2:7" ht="13.5" thickBot="1" x14ac:dyDescent="0.3">
      <c r="B801" s="17"/>
      <c r="C801" s="36" t="str" cm="1">
        <f t="array" ref="C801">IF(tab_cadastro5[[#This Row],[Valor por item]]&lt;&gt;"",INDEX(tab_estoque[Descrição],SMALL(IF(tab_estoque[Valor em Estoque]=tab_cadastro5[[#This Row],[Valor por item]],ROW(tab_estoque[Valor em Estoque])-8),COUNTIF($D$9:D801,D801))),"")</f>
        <v/>
      </c>
      <c r="D801" s="37" t="str">
        <f>IFERROR(LARGE(tab_estoque[Valor em Estoque],tab_cadastro5[[#This Row],[Ranking]]),"")</f>
        <v/>
      </c>
      <c r="E801" s="38" t="str">
        <f>IF(tab_cadastro5[[#This Row],[Valor por item]]&lt;&gt;"",tab_cadastro5[[#This Row],[Valor por item]]/SUM(tab_cadastro5[Valor por item]),"")</f>
        <v/>
      </c>
      <c r="F801" s="28" t="str">
        <f>IF(tab_cadastro5[[#This Row],[Representatividade]]&lt;&gt;"",tab_cadastro5[[#This Row],[Representatividade]]+F800,"")</f>
        <v/>
      </c>
      <c r="G80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02" spans="2:7" ht="13.5" thickBot="1" x14ac:dyDescent="0.3">
      <c r="B802" s="17"/>
      <c r="C802" s="36" t="str" cm="1">
        <f t="array" ref="C802">IF(tab_cadastro5[[#This Row],[Valor por item]]&lt;&gt;"",INDEX(tab_estoque[Descrição],SMALL(IF(tab_estoque[Valor em Estoque]=tab_cadastro5[[#This Row],[Valor por item]],ROW(tab_estoque[Valor em Estoque])-8),COUNTIF($D$9:D802,D802))),"")</f>
        <v/>
      </c>
      <c r="D802" s="37" t="str">
        <f>IFERROR(LARGE(tab_estoque[Valor em Estoque],tab_cadastro5[[#This Row],[Ranking]]),"")</f>
        <v/>
      </c>
      <c r="E802" s="38" t="str">
        <f>IF(tab_cadastro5[[#This Row],[Valor por item]]&lt;&gt;"",tab_cadastro5[[#This Row],[Valor por item]]/SUM(tab_cadastro5[Valor por item]),"")</f>
        <v/>
      </c>
      <c r="F802" s="28" t="str">
        <f>IF(tab_cadastro5[[#This Row],[Representatividade]]&lt;&gt;"",tab_cadastro5[[#This Row],[Representatividade]]+F801,"")</f>
        <v/>
      </c>
      <c r="G80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03" spans="2:7" ht="13.5" thickBot="1" x14ac:dyDescent="0.3">
      <c r="B803" s="17"/>
      <c r="C803" s="36" t="str" cm="1">
        <f t="array" ref="C803">IF(tab_cadastro5[[#This Row],[Valor por item]]&lt;&gt;"",INDEX(tab_estoque[Descrição],SMALL(IF(tab_estoque[Valor em Estoque]=tab_cadastro5[[#This Row],[Valor por item]],ROW(tab_estoque[Valor em Estoque])-8),COUNTIF($D$9:D803,D803))),"")</f>
        <v/>
      </c>
      <c r="D803" s="37" t="str">
        <f>IFERROR(LARGE(tab_estoque[Valor em Estoque],tab_cadastro5[[#This Row],[Ranking]]),"")</f>
        <v/>
      </c>
      <c r="E803" s="38" t="str">
        <f>IF(tab_cadastro5[[#This Row],[Valor por item]]&lt;&gt;"",tab_cadastro5[[#This Row],[Valor por item]]/SUM(tab_cadastro5[Valor por item]),"")</f>
        <v/>
      </c>
      <c r="F803" s="28" t="str">
        <f>IF(tab_cadastro5[[#This Row],[Representatividade]]&lt;&gt;"",tab_cadastro5[[#This Row],[Representatividade]]+F802,"")</f>
        <v/>
      </c>
      <c r="G80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04" spans="2:7" ht="13.5" thickBot="1" x14ac:dyDescent="0.3">
      <c r="B804" s="17"/>
      <c r="C804" s="36" t="str" cm="1">
        <f t="array" ref="C804">IF(tab_cadastro5[[#This Row],[Valor por item]]&lt;&gt;"",INDEX(tab_estoque[Descrição],SMALL(IF(tab_estoque[Valor em Estoque]=tab_cadastro5[[#This Row],[Valor por item]],ROW(tab_estoque[Valor em Estoque])-8),COUNTIF($D$9:D804,D804))),"")</f>
        <v/>
      </c>
      <c r="D804" s="37" t="str">
        <f>IFERROR(LARGE(tab_estoque[Valor em Estoque],tab_cadastro5[[#This Row],[Ranking]]),"")</f>
        <v/>
      </c>
      <c r="E804" s="38" t="str">
        <f>IF(tab_cadastro5[[#This Row],[Valor por item]]&lt;&gt;"",tab_cadastro5[[#This Row],[Valor por item]]/SUM(tab_cadastro5[Valor por item]),"")</f>
        <v/>
      </c>
      <c r="F804" s="28" t="str">
        <f>IF(tab_cadastro5[[#This Row],[Representatividade]]&lt;&gt;"",tab_cadastro5[[#This Row],[Representatividade]]+F803,"")</f>
        <v/>
      </c>
      <c r="G80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05" spans="2:7" ht="13.5" thickBot="1" x14ac:dyDescent="0.3">
      <c r="B805" s="17"/>
      <c r="C805" s="36" t="str" cm="1">
        <f t="array" ref="C805">IF(tab_cadastro5[[#This Row],[Valor por item]]&lt;&gt;"",INDEX(tab_estoque[Descrição],SMALL(IF(tab_estoque[Valor em Estoque]=tab_cadastro5[[#This Row],[Valor por item]],ROW(tab_estoque[Valor em Estoque])-8),COUNTIF($D$9:D805,D805))),"")</f>
        <v/>
      </c>
      <c r="D805" s="37" t="str">
        <f>IFERROR(LARGE(tab_estoque[Valor em Estoque],tab_cadastro5[[#This Row],[Ranking]]),"")</f>
        <v/>
      </c>
      <c r="E805" s="38" t="str">
        <f>IF(tab_cadastro5[[#This Row],[Valor por item]]&lt;&gt;"",tab_cadastro5[[#This Row],[Valor por item]]/SUM(tab_cadastro5[Valor por item]),"")</f>
        <v/>
      </c>
      <c r="F805" s="28" t="str">
        <f>IF(tab_cadastro5[[#This Row],[Representatividade]]&lt;&gt;"",tab_cadastro5[[#This Row],[Representatividade]]+F804,"")</f>
        <v/>
      </c>
      <c r="G80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06" spans="2:7" ht="13.5" thickBot="1" x14ac:dyDescent="0.3">
      <c r="B806" s="17"/>
      <c r="C806" s="36" t="str" cm="1">
        <f t="array" ref="C806">IF(tab_cadastro5[[#This Row],[Valor por item]]&lt;&gt;"",INDEX(tab_estoque[Descrição],SMALL(IF(tab_estoque[Valor em Estoque]=tab_cadastro5[[#This Row],[Valor por item]],ROW(tab_estoque[Valor em Estoque])-8),COUNTIF($D$9:D806,D806))),"")</f>
        <v/>
      </c>
      <c r="D806" s="37" t="str">
        <f>IFERROR(LARGE(tab_estoque[Valor em Estoque],tab_cadastro5[[#This Row],[Ranking]]),"")</f>
        <v/>
      </c>
      <c r="E806" s="38" t="str">
        <f>IF(tab_cadastro5[[#This Row],[Valor por item]]&lt;&gt;"",tab_cadastro5[[#This Row],[Valor por item]]/SUM(tab_cadastro5[Valor por item]),"")</f>
        <v/>
      </c>
      <c r="F806" s="28" t="str">
        <f>IF(tab_cadastro5[[#This Row],[Representatividade]]&lt;&gt;"",tab_cadastro5[[#This Row],[Representatividade]]+F805,"")</f>
        <v/>
      </c>
      <c r="G80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07" spans="2:7" ht="13.5" thickBot="1" x14ac:dyDescent="0.3">
      <c r="B807" s="17"/>
      <c r="C807" s="36" t="str" cm="1">
        <f t="array" ref="C807">IF(tab_cadastro5[[#This Row],[Valor por item]]&lt;&gt;"",INDEX(tab_estoque[Descrição],SMALL(IF(tab_estoque[Valor em Estoque]=tab_cadastro5[[#This Row],[Valor por item]],ROW(tab_estoque[Valor em Estoque])-8),COUNTIF($D$9:D807,D807))),"")</f>
        <v/>
      </c>
      <c r="D807" s="37" t="str">
        <f>IFERROR(LARGE(tab_estoque[Valor em Estoque],tab_cadastro5[[#This Row],[Ranking]]),"")</f>
        <v/>
      </c>
      <c r="E807" s="38" t="str">
        <f>IF(tab_cadastro5[[#This Row],[Valor por item]]&lt;&gt;"",tab_cadastro5[[#This Row],[Valor por item]]/SUM(tab_cadastro5[Valor por item]),"")</f>
        <v/>
      </c>
      <c r="F807" s="28" t="str">
        <f>IF(tab_cadastro5[[#This Row],[Representatividade]]&lt;&gt;"",tab_cadastro5[[#This Row],[Representatividade]]+F806,"")</f>
        <v/>
      </c>
      <c r="G80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08" spans="2:7" ht="13.5" thickBot="1" x14ac:dyDescent="0.3">
      <c r="B808" s="17"/>
      <c r="C808" s="36" t="str" cm="1">
        <f t="array" ref="C808">IF(tab_cadastro5[[#This Row],[Valor por item]]&lt;&gt;"",INDEX(tab_estoque[Descrição],SMALL(IF(tab_estoque[Valor em Estoque]=tab_cadastro5[[#This Row],[Valor por item]],ROW(tab_estoque[Valor em Estoque])-8),COUNTIF($D$9:D808,D808))),"")</f>
        <v/>
      </c>
      <c r="D808" s="37" t="str">
        <f>IFERROR(LARGE(tab_estoque[Valor em Estoque],tab_cadastro5[[#This Row],[Ranking]]),"")</f>
        <v/>
      </c>
      <c r="E808" s="38" t="str">
        <f>IF(tab_cadastro5[[#This Row],[Valor por item]]&lt;&gt;"",tab_cadastro5[[#This Row],[Valor por item]]/SUM(tab_cadastro5[Valor por item]),"")</f>
        <v/>
      </c>
      <c r="F808" s="28" t="str">
        <f>IF(tab_cadastro5[[#This Row],[Representatividade]]&lt;&gt;"",tab_cadastro5[[#This Row],[Representatividade]]+F807,"")</f>
        <v/>
      </c>
      <c r="G80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09" spans="2:7" ht="13.5" thickBot="1" x14ac:dyDescent="0.3">
      <c r="B809" s="17"/>
      <c r="C809" s="36" t="str" cm="1">
        <f t="array" ref="C809">IF(tab_cadastro5[[#This Row],[Valor por item]]&lt;&gt;"",INDEX(tab_estoque[Descrição],SMALL(IF(tab_estoque[Valor em Estoque]=tab_cadastro5[[#This Row],[Valor por item]],ROW(tab_estoque[Valor em Estoque])-8),COUNTIF($D$9:D809,D809))),"")</f>
        <v/>
      </c>
      <c r="D809" s="37" t="str">
        <f>IFERROR(LARGE(tab_estoque[Valor em Estoque],tab_cadastro5[[#This Row],[Ranking]]),"")</f>
        <v/>
      </c>
      <c r="E809" s="38" t="str">
        <f>IF(tab_cadastro5[[#This Row],[Valor por item]]&lt;&gt;"",tab_cadastro5[[#This Row],[Valor por item]]/SUM(tab_cadastro5[Valor por item]),"")</f>
        <v/>
      </c>
      <c r="F809" s="28" t="str">
        <f>IF(tab_cadastro5[[#This Row],[Representatividade]]&lt;&gt;"",tab_cadastro5[[#This Row],[Representatividade]]+F808,"")</f>
        <v/>
      </c>
      <c r="G80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10" spans="2:7" ht="13.5" thickBot="1" x14ac:dyDescent="0.3">
      <c r="B810" s="17"/>
      <c r="C810" s="36" t="str" cm="1">
        <f t="array" ref="C810">IF(tab_cadastro5[[#This Row],[Valor por item]]&lt;&gt;"",INDEX(tab_estoque[Descrição],SMALL(IF(tab_estoque[Valor em Estoque]=tab_cadastro5[[#This Row],[Valor por item]],ROW(tab_estoque[Valor em Estoque])-8),COUNTIF($D$9:D810,D810))),"")</f>
        <v/>
      </c>
      <c r="D810" s="37" t="str">
        <f>IFERROR(LARGE(tab_estoque[Valor em Estoque],tab_cadastro5[[#This Row],[Ranking]]),"")</f>
        <v/>
      </c>
      <c r="E810" s="38" t="str">
        <f>IF(tab_cadastro5[[#This Row],[Valor por item]]&lt;&gt;"",tab_cadastro5[[#This Row],[Valor por item]]/SUM(tab_cadastro5[Valor por item]),"")</f>
        <v/>
      </c>
      <c r="F810" s="28" t="str">
        <f>IF(tab_cadastro5[[#This Row],[Representatividade]]&lt;&gt;"",tab_cadastro5[[#This Row],[Representatividade]]+F809,"")</f>
        <v/>
      </c>
      <c r="G81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11" spans="2:7" ht="13.5" thickBot="1" x14ac:dyDescent="0.3">
      <c r="B811" s="17"/>
      <c r="C811" s="36" t="str" cm="1">
        <f t="array" ref="C811">IF(tab_cadastro5[[#This Row],[Valor por item]]&lt;&gt;"",INDEX(tab_estoque[Descrição],SMALL(IF(tab_estoque[Valor em Estoque]=tab_cadastro5[[#This Row],[Valor por item]],ROW(tab_estoque[Valor em Estoque])-8),COUNTIF($D$9:D811,D811))),"")</f>
        <v/>
      </c>
      <c r="D811" s="37" t="str">
        <f>IFERROR(LARGE(tab_estoque[Valor em Estoque],tab_cadastro5[[#This Row],[Ranking]]),"")</f>
        <v/>
      </c>
      <c r="E811" s="38" t="str">
        <f>IF(tab_cadastro5[[#This Row],[Valor por item]]&lt;&gt;"",tab_cadastro5[[#This Row],[Valor por item]]/SUM(tab_cadastro5[Valor por item]),"")</f>
        <v/>
      </c>
      <c r="F811" s="28" t="str">
        <f>IF(tab_cadastro5[[#This Row],[Representatividade]]&lt;&gt;"",tab_cadastro5[[#This Row],[Representatividade]]+F810,"")</f>
        <v/>
      </c>
      <c r="G81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12" spans="2:7" ht="13.5" thickBot="1" x14ac:dyDescent="0.3">
      <c r="B812" s="17"/>
      <c r="C812" s="36" t="str" cm="1">
        <f t="array" ref="C812">IF(tab_cadastro5[[#This Row],[Valor por item]]&lt;&gt;"",INDEX(tab_estoque[Descrição],SMALL(IF(tab_estoque[Valor em Estoque]=tab_cadastro5[[#This Row],[Valor por item]],ROW(tab_estoque[Valor em Estoque])-8),COUNTIF($D$9:D812,D812))),"")</f>
        <v/>
      </c>
      <c r="D812" s="37" t="str">
        <f>IFERROR(LARGE(tab_estoque[Valor em Estoque],tab_cadastro5[[#This Row],[Ranking]]),"")</f>
        <v/>
      </c>
      <c r="E812" s="38" t="str">
        <f>IF(tab_cadastro5[[#This Row],[Valor por item]]&lt;&gt;"",tab_cadastro5[[#This Row],[Valor por item]]/SUM(tab_cadastro5[Valor por item]),"")</f>
        <v/>
      </c>
      <c r="F812" s="28" t="str">
        <f>IF(tab_cadastro5[[#This Row],[Representatividade]]&lt;&gt;"",tab_cadastro5[[#This Row],[Representatividade]]+F811,"")</f>
        <v/>
      </c>
      <c r="G81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13" spans="2:7" ht="13.5" thickBot="1" x14ac:dyDescent="0.3">
      <c r="B813" s="17"/>
      <c r="C813" s="36" t="str" cm="1">
        <f t="array" ref="C813">IF(tab_cadastro5[[#This Row],[Valor por item]]&lt;&gt;"",INDEX(tab_estoque[Descrição],SMALL(IF(tab_estoque[Valor em Estoque]=tab_cadastro5[[#This Row],[Valor por item]],ROW(tab_estoque[Valor em Estoque])-8),COUNTIF($D$9:D813,D813))),"")</f>
        <v/>
      </c>
      <c r="D813" s="37" t="str">
        <f>IFERROR(LARGE(tab_estoque[Valor em Estoque],tab_cadastro5[[#This Row],[Ranking]]),"")</f>
        <v/>
      </c>
      <c r="E813" s="38" t="str">
        <f>IF(tab_cadastro5[[#This Row],[Valor por item]]&lt;&gt;"",tab_cadastro5[[#This Row],[Valor por item]]/SUM(tab_cadastro5[Valor por item]),"")</f>
        <v/>
      </c>
      <c r="F813" s="28" t="str">
        <f>IF(tab_cadastro5[[#This Row],[Representatividade]]&lt;&gt;"",tab_cadastro5[[#This Row],[Representatividade]]+F812,"")</f>
        <v/>
      </c>
      <c r="G81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14" spans="2:7" ht="13.5" thickBot="1" x14ac:dyDescent="0.3">
      <c r="B814" s="17"/>
      <c r="C814" s="36" t="str" cm="1">
        <f t="array" ref="C814">IF(tab_cadastro5[[#This Row],[Valor por item]]&lt;&gt;"",INDEX(tab_estoque[Descrição],SMALL(IF(tab_estoque[Valor em Estoque]=tab_cadastro5[[#This Row],[Valor por item]],ROW(tab_estoque[Valor em Estoque])-8),COUNTIF($D$9:D814,D814))),"")</f>
        <v/>
      </c>
      <c r="D814" s="37" t="str">
        <f>IFERROR(LARGE(tab_estoque[Valor em Estoque],tab_cadastro5[[#This Row],[Ranking]]),"")</f>
        <v/>
      </c>
      <c r="E814" s="38" t="str">
        <f>IF(tab_cadastro5[[#This Row],[Valor por item]]&lt;&gt;"",tab_cadastro5[[#This Row],[Valor por item]]/SUM(tab_cadastro5[Valor por item]),"")</f>
        <v/>
      </c>
      <c r="F814" s="28" t="str">
        <f>IF(tab_cadastro5[[#This Row],[Representatividade]]&lt;&gt;"",tab_cadastro5[[#This Row],[Representatividade]]+F813,"")</f>
        <v/>
      </c>
      <c r="G81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15" spans="2:7" ht="13.5" thickBot="1" x14ac:dyDescent="0.3">
      <c r="B815" s="17"/>
      <c r="C815" s="36" t="str" cm="1">
        <f t="array" ref="C815">IF(tab_cadastro5[[#This Row],[Valor por item]]&lt;&gt;"",INDEX(tab_estoque[Descrição],SMALL(IF(tab_estoque[Valor em Estoque]=tab_cadastro5[[#This Row],[Valor por item]],ROW(tab_estoque[Valor em Estoque])-8),COUNTIF($D$9:D815,D815))),"")</f>
        <v/>
      </c>
      <c r="D815" s="37" t="str">
        <f>IFERROR(LARGE(tab_estoque[Valor em Estoque],tab_cadastro5[[#This Row],[Ranking]]),"")</f>
        <v/>
      </c>
      <c r="E815" s="38" t="str">
        <f>IF(tab_cadastro5[[#This Row],[Valor por item]]&lt;&gt;"",tab_cadastro5[[#This Row],[Valor por item]]/SUM(tab_cadastro5[Valor por item]),"")</f>
        <v/>
      </c>
      <c r="F815" s="28" t="str">
        <f>IF(tab_cadastro5[[#This Row],[Representatividade]]&lt;&gt;"",tab_cadastro5[[#This Row],[Representatividade]]+F814,"")</f>
        <v/>
      </c>
      <c r="G81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16" spans="2:7" ht="13.5" thickBot="1" x14ac:dyDescent="0.3">
      <c r="B816" s="17"/>
      <c r="C816" s="36" t="str" cm="1">
        <f t="array" ref="C816">IF(tab_cadastro5[[#This Row],[Valor por item]]&lt;&gt;"",INDEX(tab_estoque[Descrição],SMALL(IF(tab_estoque[Valor em Estoque]=tab_cadastro5[[#This Row],[Valor por item]],ROW(tab_estoque[Valor em Estoque])-8),COUNTIF($D$9:D816,D816))),"")</f>
        <v/>
      </c>
      <c r="D816" s="37" t="str">
        <f>IFERROR(LARGE(tab_estoque[Valor em Estoque],tab_cadastro5[[#This Row],[Ranking]]),"")</f>
        <v/>
      </c>
      <c r="E816" s="38" t="str">
        <f>IF(tab_cadastro5[[#This Row],[Valor por item]]&lt;&gt;"",tab_cadastro5[[#This Row],[Valor por item]]/SUM(tab_cadastro5[Valor por item]),"")</f>
        <v/>
      </c>
      <c r="F816" s="28" t="str">
        <f>IF(tab_cadastro5[[#This Row],[Representatividade]]&lt;&gt;"",tab_cadastro5[[#This Row],[Representatividade]]+F815,"")</f>
        <v/>
      </c>
      <c r="G81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17" spans="2:7" ht="13.5" thickBot="1" x14ac:dyDescent="0.3">
      <c r="B817" s="17"/>
      <c r="C817" s="36" t="str" cm="1">
        <f t="array" ref="C817">IF(tab_cadastro5[[#This Row],[Valor por item]]&lt;&gt;"",INDEX(tab_estoque[Descrição],SMALL(IF(tab_estoque[Valor em Estoque]=tab_cadastro5[[#This Row],[Valor por item]],ROW(tab_estoque[Valor em Estoque])-8),COUNTIF($D$9:D817,D817))),"")</f>
        <v/>
      </c>
      <c r="D817" s="37" t="str">
        <f>IFERROR(LARGE(tab_estoque[Valor em Estoque],tab_cadastro5[[#This Row],[Ranking]]),"")</f>
        <v/>
      </c>
      <c r="E817" s="38" t="str">
        <f>IF(tab_cadastro5[[#This Row],[Valor por item]]&lt;&gt;"",tab_cadastro5[[#This Row],[Valor por item]]/SUM(tab_cadastro5[Valor por item]),"")</f>
        <v/>
      </c>
      <c r="F817" s="28" t="str">
        <f>IF(tab_cadastro5[[#This Row],[Representatividade]]&lt;&gt;"",tab_cadastro5[[#This Row],[Representatividade]]+F816,"")</f>
        <v/>
      </c>
      <c r="G81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18" spans="2:7" ht="13.5" thickBot="1" x14ac:dyDescent="0.3">
      <c r="B818" s="17"/>
      <c r="C818" s="36" t="str" cm="1">
        <f t="array" ref="C818">IF(tab_cadastro5[[#This Row],[Valor por item]]&lt;&gt;"",INDEX(tab_estoque[Descrição],SMALL(IF(tab_estoque[Valor em Estoque]=tab_cadastro5[[#This Row],[Valor por item]],ROW(tab_estoque[Valor em Estoque])-8),COUNTIF($D$9:D818,D818))),"")</f>
        <v/>
      </c>
      <c r="D818" s="37" t="str">
        <f>IFERROR(LARGE(tab_estoque[Valor em Estoque],tab_cadastro5[[#This Row],[Ranking]]),"")</f>
        <v/>
      </c>
      <c r="E818" s="38" t="str">
        <f>IF(tab_cadastro5[[#This Row],[Valor por item]]&lt;&gt;"",tab_cadastro5[[#This Row],[Valor por item]]/SUM(tab_cadastro5[Valor por item]),"")</f>
        <v/>
      </c>
      <c r="F818" s="28" t="str">
        <f>IF(tab_cadastro5[[#This Row],[Representatividade]]&lt;&gt;"",tab_cadastro5[[#This Row],[Representatividade]]+F817,"")</f>
        <v/>
      </c>
      <c r="G81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19" spans="2:7" ht="13.5" thickBot="1" x14ac:dyDescent="0.3">
      <c r="B819" s="17"/>
      <c r="C819" s="36" t="str" cm="1">
        <f t="array" ref="C819">IF(tab_cadastro5[[#This Row],[Valor por item]]&lt;&gt;"",INDEX(tab_estoque[Descrição],SMALL(IF(tab_estoque[Valor em Estoque]=tab_cadastro5[[#This Row],[Valor por item]],ROW(tab_estoque[Valor em Estoque])-8),COUNTIF($D$9:D819,D819))),"")</f>
        <v/>
      </c>
      <c r="D819" s="37" t="str">
        <f>IFERROR(LARGE(tab_estoque[Valor em Estoque],tab_cadastro5[[#This Row],[Ranking]]),"")</f>
        <v/>
      </c>
      <c r="E819" s="38" t="str">
        <f>IF(tab_cadastro5[[#This Row],[Valor por item]]&lt;&gt;"",tab_cadastro5[[#This Row],[Valor por item]]/SUM(tab_cadastro5[Valor por item]),"")</f>
        <v/>
      </c>
      <c r="F819" s="28" t="str">
        <f>IF(tab_cadastro5[[#This Row],[Representatividade]]&lt;&gt;"",tab_cadastro5[[#This Row],[Representatividade]]+F818,"")</f>
        <v/>
      </c>
      <c r="G81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20" spans="2:7" ht="13.5" thickBot="1" x14ac:dyDescent="0.3">
      <c r="B820" s="17"/>
      <c r="C820" s="36" t="str" cm="1">
        <f t="array" ref="C820">IF(tab_cadastro5[[#This Row],[Valor por item]]&lt;&gt;"",INDEX(tab_estoque[Descrição],SMALL(IF(tab_estoque[Valor em Estoque]=tab_cadastro5[[#This Row],[Valor por item]],ROW(tab_estoque[Valor em Estoque])-8),COUNTIF($D$9:D820,D820))),"")</f>
        <v/>
      </c>
      <c r="D820" s="37" t="str">
        <f>IFERROR(LARGE(tab_estoque[Valor em Estoque],tab_cadastro5[[#This Row],[Ranking]]),"")</f>
        <v/>
      </c>
      <c r="E820" s="38" t="str">
        <f>IF(tab_cadastro5[[#This Row],[Valor por item]]&lt;&gt;"",tab_cadastro5[[#This Row],[Valor por item]]/SUM(tab_cadastro5[Valor por item]),"")</f>
        <v/>
      </c>
      <c r="F820" s="28" t="str">
        <f>IF(tab_cadastro5[[#This Row],[Representatividade]]&lt;&gt;"",tab_cadastro5[[#This Row],[Representatividade]]+F819,"")</f>
        <v/>
      </c>
      <c r="G82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21" spans="2:7" ht="13.5" thickBot="1" x14ac:dyDescent="0.3">
      <c r="B821" s="17"/>
      <c r="C821" s="36" t="str" cm="1">
        <f t="array" ref="C821">IF(tab_cadastro5[[#This Row],[Valor por item]]&lt;&gt;"",INDEX(tab_estoque[Descrição],SMALL(IF(tab_estoque[Valor em Estoque]=tab_cadastro5[[#This Row],[Valor por item]],ROW(tab_estoque[Valor em Estoque])-8),COUNTIF($D$9:D821,D821))),"")</f>
        <v/>
      </c>
      <c r="D821" s="37" t="str">
        <f>IFERROR(LARGE(tab_estoque[Valor em Estoque],tab_cadastro5[[#This Row],[Ranking]]),"")</f>
        <v/>
      </c>
      <c r="E821" s="38" t="str">
        <f>IF(tab_cadastro5[[#This Row],[Valor por item]]&lt;&gt;"",tab_cadastro5[[#This Row],[Valor por item]]/SUM(tab_cadastro5[Valor por item]),"")</f>
        <v/>
      </c>
      <c r="F821" s="28" t="str">
        <f>IF(tab_cadastro5[[#This Row],[Representatividade]]&lt;&gt;"",tab_cadastro5[[#This Row],[Representatividade]]+F820,"")</f>
        <v/>
      </c>
      <c r="G82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22" spans="2:7" ht="13.5" thickBot="1" x14ac:dyDescent="0.3">
      <c r="B822" s="17"/>
      <c r="C822" s="36" t="str" cm="1">
        <f t="array" ref="C822">IF(tab_cadastro5[[#This Row],[Valor por item]]&lt;&gt;"",INDEX(tab_estoque[Descrição],SMALL(IF(tab_estoque[Valor em Estoque]=tab_cadastro5[[#This Row],[Valor por item]],ROW(tab_estoque[Valor em Estoque])-8),COUNTIF($D$9:D822,D822))),"")</f>
        <v/>
      </c>
      <c r="D822" s="37" t="str">
        <f>IFERROR(LARGE(tab_estoque[Valor em Estoque],tab_cadastro5[[#This Row],[Ranking]]),"")</f>
        <v/>
      </c>
      <c r="E822" s="38" t="str">
        <f>IF(tab_cadastro5[[#This Row],[Valor por item]]&lt;&gt;"",tab_cadastro5[[#This Row],[Valor por item]]/SUM(tab_cadastro5[Valor por item]),"")</f>
        <v/>
      </c>
      <c r="F822" s="28" t="str">
        <f>IF(tab_cadastro5[[#This Row],[Representatividade]]&lt;&gt;"",tab_cadastro5[[#This Row],[Representatividade]]+F821,"")</f>
        <v/>
      </c>
      <c r="G82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23" spans="2:7" ht="13.5" thickBot="1" x14ac:dyDescent="0.3">
      <c r="B823" s="17"/>
      <c r="C823" s="36" t="str" cm="1">
        <f t="array" ref="C823">IF(tab_cadastro5[[#This Row],[Valor por item]]&lt;&gt;"",INDEX(tab_estoque[Descrição],SMALL(IF(tab_estoque[Valor em Estoque]=tab_cadastro5[[#This Row],[Valor por item]],ROW(tab_estoque[Valor em Estoque])-8),COUNTIF($D$9:D823,D823))),"")</f>
        <v/>
      </c>
      <c r="D823" s="37" t="str">
        <f>IFERROR(LARGE(tab_estoque[Valor em Estoque],tab_cadastro5[[#This Row],[Ranking]]),"")</f>
        <v/>
      </c>
      <c r="E823" s="38" t="str">
        <f>IF(tab_cadastro5[[#This Row],[Valor por item]]&lt;&gt;"",tab_cadastro5[[#This Row],[Valor por item]]/SUM(tab_cadastro5[Valor por item]),"")</f>
        <v/>
      </c>
      <c r="F823" s="28" t="str">
        <f>IF(tab_cadastro5[[#This Row],[Representatividade]]&lt;&gt;"",tab_cadastro5[[#This Row],[Representatividade]]+F822,"")</f>
        <v/>
      </c>
      <c r="G82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24" spans="2:7" ht="13.5" thickBot="1" x14ac:dyDescent="0.3">
      <c r="B824" s="17"/>
      <c r="C824" s="36" t="str" cm="1">
        <f t="array" ref="C824">IF(tab_cadastro5[[#This Row],[Valor por item]]&lt;&gt;"",INDEX(tab_estoque[Descrição],SMALL(IF(tab_estoque[Valor em Estoque]=tab_cadastro5[[#This Row],[Valor por item]],ROW(tab_estoque[Valor em Estoque])-8),COUNTIF($D$9:D824,D824))),"")</f>
        <v/>
      </c>
      <c r="D824" s="37" t="str">
        <f>IFERROR(LARGE(tab_estoque[Valor em Estoque],tab_cadastro5[[#This Row],[Ranking]]),"")</f>
        <v/>
      </c>
      <c r="E824" s="38" t="str">
        <f>IF(tab_cadastro5[[#This Row],[Valor por item]]&lt;&gt;"",tab_cadastro5[[#This Row],[Valor por item]]/SUM(tab_cadastro5[Valor por item]),"")</f>
        <v/>
      </c>
      <c r="F824" s="28" t="str">
        <f>IF(tab_cadastro5[[#This Row],[Representatividade]]&lt;&gt;"",tab_cadastro5[[#This Row],[Representatividade]]+F823,"")</f>
        <v/>
      </c>
      <c r="G82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25" spans="2:7" ht="13.5" thickBot="1" x14ac:dyDescent="0.3">
      <c r="B825" s="17"/>
      <c r="C825" s="36" t="str" cm="1">
        <f t="array" ref="C825">IF(tab_cadastro5[[#This Row],[Valor por item]]&lt;&gt;"",INDEX(tab_estoque[Descrição],SMALL(IF(tab_estoque[Valor em Estoque]=tab_cadastro5[[#This Row],[Valor por item]],ROW(tab_estoque[Valor em Estoque])-8),COUNTIF($D$9:D825,D825))),"")</f>
        <v/>
      </c>
      <c r="D825" s="37" t="str">
        <f>IFERROR(LARGE(tab_estoque[Valor em Estoque],tab_cadastro5[[#This Row],[Ranking]]),"")</f>
        <v/>
      </c>
      <c r="E825" s="38" t="str">
        <f>IF(tab_cadastro5[[#This Row],[Valor por item]]&lt;&gt;"",tab_cadastro5[[#This Row],[Valor por item]]/SUM(tab_cadastro5[Valor por item]),"")</f>
        <v/>
      </c>
      <c r="F825" s="28" t="str">
        <f>IF(tab_cadastro5[[#This Row],[Representatividade]]&lt;&gt;"",tab_cadastro5[[#This Row],[Representatividade]]+F824,"")</f>
        <v/>
      </c>
      <c r="G82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26" spans="2:7" ht="13.5" thickBot="1" x14ac:dyDescent="0.3">
      <c r="B826" s="17"/>
      <c r="C826" s="36" t="str" cm="1">
        <f t="array" ref="C826">IF(tab_cadastro5[[#This Row],[Valor por item]]&lt;&gt;"",INDEX(tab_estoque[Descrição],SMALL(IF(tab_estoque[Valor em Estoque]=tab_cadastro5[[#This Row],[Valor por item]],ROW(tab_estoque[Valor em Estoque])-8),COUNTIF($D$9:D826,D826))),"")</f>
        <v/>
      </c>
      <c r="D826" s="37" t="str">
        <f>IFERROR(LARGE(tab_estoque[Valor em Estoque],tab_cadastro5[[#This Row],[Ranking]]),"")</f>
        <v/>
      </c>
      <c r="E826" s="38" t="str">
        <f>IF(tab_cadastro5[[#This Row],[Valor por item]]&lt;&gt;"",tab_cadastro5[[#This Row],[Valor por item]]/SUM(tab_cadastro5[Valor por item]),"")</f>
        <v/>
      </c>
      <c r="F826" s="28" t="str">
        <f>IF(tab_cadastro5[[#This Row],[Representatividade]]&lt;&gt;"",tab_cadastro5[[#This Row],[Representatividade]]+F825,"")</f>
        <v/>
      </c>
      <c r="G82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27" spans="2:7" ht="13.5" thickBot="1" x14ac:dyDescent="0.3">
      <c r="B827" s="17"/>
      <c r="C827" s="36" t="str" cm="1">
        <f t="array" ref="C827">IF(tab_cadastro5[[#This Row],[Valor por item]]&lt;&gt;"",INDEX(tab_estoque[Descrição],SMALL(IF(tab_estoque[Valor em Estoque]=tab_cadastro5[[#This Row],[Valor por item]],ROW(tab_estoque[Valor em Estoque])-8),COUNTIF($D$9:D827,D827))),"")</f>
        <v/>
      </c>
      <c r="D827" s="37" t="str">
        <f>IFERROR(LARGE(tab_estoque[Valor em Estoque],tab_cadastro5[[#This Row],[Ranking]]),"")</f>
        <v/>
      </c>
      <c r="E827" s="38" t="str">
        <f>IF(tab_cadastro5[[#This Row],[Valor por item]]&lt;&gt;"",tab_cadastro5[[#This Row],[Valor por item]]/SUM(tab_cadastro5[Valor por item]),"")</f>
        <v/>
      </c>
      <c r="F827" s="28" t="str">
        <f>IF(tab_cadastro5[[#This Row],[Representatividade]]&lt;&gt;"",tab_cadastro5[[#This Row],[Representatividade]]+F826,"")</f>
        <v/>
      </c>
      <c r="G82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28" spans="2:7" ht="13.5" thickBot="1" x14ac:dyDescent="0.3">
      <c r="B828" s="17"/>
      <c r="C828" s="36" t="str" cm="1">
        <f t="array" ref="C828">IF(tab_cadastro5[[#This Row],[Valor por item]]&lt;&gt;"",INDEX(tab_estoque[Descrição],SMALL(IF(tab_estoque[Valor em Estoque]=tab_cadastro5[[#This Row],[Valor por item]],ROW(tab_estoque[Valor em Estoque])-8),COUNTIF($D$9:D828,D828))),"")</f>
        <v/>
      </c>
      <c r="D828" s="37" t="str">
        <f>IFERROR(LARGE(tab_estoque[Valor em Estoque],tab_cadastro5[[#This Row],[Ranking]]),"")</f>
        <v/>
      </c>
      <c r="E828" s="38" t="str">
        <f>IF(tab_cadastro5[[#This Row],[Valor por item]]&lt;&gt;"",tab_cadastro5[[#This Row],[Valor por item]]/SUM(tab_cadastro5[Valor por item]),"")</f>
        <v/>
      </c>
      <c r="F828" s="28" t="str">
        <f>IF(tab_cadastro5[[#This Row],[Representatividade]]&lt;&gt;"",tab_cadastro5[[#This Row],[Representatividade]]+F827,"")</f>
        <v/>
      </c>
      <c r="G82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29" spans="2:7" ht="13.5" thickBot="1" x14ac:dyDescent="0.3">
      <c r="B829" s="17"/>
      <c r="C829" s="36" t="str" cm="1">
        <f t="array" ref="C829">IF(tab_cadastro5[[#This Row],[Valor por item]]&lt;&gt;"",INDEX(tab_estoque[Descrição],SMALL(IF(tab_estoque[Valor em Estoque]=tab_cadastro5[[#This Row],[Valor por item]],ROW(tab_estoque[Valor em Estoque])-8),COUNTIF($D$9:D829,D829))),"")</f>
        <v/>
      </c>
      <c r="D829" s="37" t="str">
        <f>IFERROR(LARGE(tab_estoque[Valor em Estoque],tab_cadastro5[[#This Row],[Ranking]]),"")</f>
        <v/>
      </c>
      <c r="E829" s="38" t="str">
        <f>IF(tab_cadastro5[[#This Row],[Valor por item]]&lt;&gt;"",tab_cadastro5[[#This Row],[Valor por item]]/SUM(tab_cadastro5[Valor por item]),"")</f>
        <v/>
      </c>
      <c r="F829" s="28" t="str">
        <f>IF(tab_cadastro5[[#This Row],[Representatividade]]&lt;&gt;"",tab_cadastro5[[#This Row],[Representatividade]]+F828,"")</f>
        <v/>
      </c>
      <c r="G82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30" spans="2:7" ht="13.5" thickBot="1" x14ac:dyDescent="0.3">
      <c r="B830" s="17"/>
      <c r="C830" s="36" t="str" cm="1">
        <f t="array" ref="C830">IF(tab_cadastro5[[#This Row],[Valor por item]]&lt;&gt;"",INDEX(tab_estoque[Descrição],SMALL(IF(tab_estoque[Valor em Estoque]=tab_cadastro5[[#This Row],[Valor por item]],ROW(tab_estoque[Valor em Estoque])-8),COUNTIF($D$9:D830,D830))),"")</f>
        <v/>
      </c>
      <c r="D830" s="37" t="str">
        <f>IFERROR(LARGE(tab_estoque[Valor em Estoque],tab_cadastro5[[#This Row],[Ranking]]),"")</f>
        <v/>
      </c>
      <c r="E830" s="38" t="str">
        <f>IF(tab_cadastro5[[#This Row],[Valor por item]]&lt;&gt;"",tab_cadastro5[[#This Row],[Valor por item]]/SUM(tab_cadastro5[Valor por item]),"")</f>
        <v/>
      </c>
      <c r="F830" s="28" t="str">
        <f>IF(tab_cadastro5[[#This Row],[Representatividade]]&lt;&gt;"",tab_cadastro5[[#This Row],[Representatividade]]+F829,"")</f>
        <v/>
      </c>
      <c r="G83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31" spans="2:7" ht="13.5" thickBot="1" x14ac:dyDescent="0.3">
      <c r="B831" s="17"/>
      <c r="C831" s="36" t="str" cm="1">
        <f t="array" ref="C831">IF(tab_cadastro5[[#This Row],[Valor por item]]&lt;&gt;"",INDEX(tab_estoque[Descrição],SMALL(IF(tab_estoque[Valor em Estoque]=tab_cadastro5[[#This Row],[Valor por item]],ROW(tab_estoque[Valor em Estoque])-8),COUNTIF($D$9:D831,D831))),"")</f>
        <v/>
      </c>
      <c r="D831" s="37" t="str">
        <f>IFERROR(LARGE(tab_estoque[Valor em Estoque],tab_cadastro5[[#This Row],[Ranking]]),"")</f>
        <v/>
      </c>
      <c r="E831" s="38" t="str">
        <f>IF(tab_cadastro5[[#This Row],[Valor por item]]&lt;&gt;"",tab_cadastro5[[#This Row],[Valor por item]]/SUM(tab_cadastro5[Valor por item]),"")</f>
        <v/>
      </c>
      <c r="F831" s="28" t="str">
        <f>IF(tab_cadastro5[[#This Row],[Representatividade]]&lt;&gt;"",tab_cadastro5[[#This Row],[Representatividade]]+F830,"")</f>
        <v/>
      </c>
      <c r="G83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32" spans="2:7" ht="13.5" thickBot="1" x14ac:dyDescent="0.3">
      <c r="B832" s="17"/>
      <c r="C832" s="36" t="str" cm="1">
        <f t="array" ref="C832">IF(tab_cadastro5[[#This Row],[Valor por item]]&lt;&gt;"",INDEX(tab_estoque[Descrição],SMALL(IF(tab_estoque[Valor em Estoque]=tab_cadastro5[[#This Row],[Valor por item]],ROW(tab_estoque[Valor em Estoque])-8),COUNTIF($D$9:D832,D832))),"")</f>
        <v/>
      </c>
      <c r="D832" s="37" t="str">
        <f>IFERROR(LARGE(tab_estoque[Valor em Estoque],tab_cadastro5[[#This Row],[Ranking]]),"")</f>
        <v/>
      </c>
      <c r="E832" s="38" t="str">
        <f>IF(tab_cadastro5[[#This Row],[Valor por item]]&lt;&gt;"",tab_cadastro5[[#This Row],[Valor por item]]/SUM(tab_cadastro5[Valor por item]),"")</f>
        <v/>
      </c>
      <c r="F832" s="28" t="str">
        <f>IF(tab_cadastro5[[#This Row],[Representatividade]]&lt;&gt;"",tab_cadastro5[[#This Row],[Representatividade]]+F831,"")</f>
        <v/>
      </c>
      <c r="G83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33" spans="2:7" ht="13.5" thickBot="1" x14ac:dyDescent="0.3">
      <c r="B833" s="17"/>
      <c r="C833" s="36" t="str" cm="1">
        <f t="array" ref="C833">IF(tab_cadastro5[[#This Row],[Valor por item]]&lt;&gt;"",INDEX(tab_estoque[Descrição],SMALL(IF(tab_estoque[Valor em Estoque]=tab_cadastro5[[#This Row],[Valor por item]],ROW(tab_estoque[Valor em Estoque])-8),COUNTIF($D$9:D833,D833))),"")</f>
        <v/>
      </c>
      <c r="D833" s="37" t="str">
        <f>IFERROR(LARGE(tab_estoque[Valor em Estoque],tab_cadastro5[[#This Row],[Ranking]]),"")</f>
        <v/>
      </c>
      <c r="E833" s="38" t="str">
        <f>IF(tab_cadastro5[[#This Row],[Valor por item]]&lt;&gt;"",tab_cadastro5[[#This Row],[Valor por item]]/SUM(tab_cadastro5[Valor por item]),"")</f>
        <v/>
      </c>
      <c r="F833" s="28" t="str">
        <f>IF(tab_cadastro5[[#This Row],[Representatividade]]&lt;&gt;"",tab_cadastro5[[#This Row],[Representatividade]]+F832,"")</f>
        <v/>
      </c>
      <c r="G83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34" spans="2:7" ht="13.5" thickBot="1" x14ac:dyDescent="0.3">
      <c r="B834" s="17"/>
      <c r="C834" s="36" t="str" cm="1">
        <f t="array" ref="C834">IF(tab_cadastro5[[#This Row],[Valor por item]]&lt;&gt;"",INDEX(tab_estoque[Descrição],SMALL(IF(tab_estoque[Valor em Estoque]=tab_cadastro5[[#This Row],[Valor por item]],ROW(tab_estoque[Valor em Estoque])-8),COUNTIF($D$9:D834,D834))),"")</f>
        <v/>
      </c>
      <c r="D834" s="37" t="str">
        <f>IFERROR(LARGE(tab_estoque[Valor em Estoque],tab_cadastro5[[#This Row],[Ranking]]),"")</f>
        <v/>
      </c>
      <c r="E834" s="38" t="str">
        <f>IF(tab_cadastro5[[#This Row],[Valor por item]]&lt;&gt;"",tab_cadastro5[[#This Row],[Valor por item]]/SUM(tab_cadastro5[Valor por item]),"")</f>
        <v/>
      </c>
      <c r="F834" s="28" t="str">
        <f>IF(tab_cadastro5[[#This Row],[Representatividade]]&lt;&gt;"",tab_cadastro5[[#This Row],[Representatividade]]+F833,"")</f>
        <v/>
      </c>
      <c r="G83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35" spans="2:7" ht="13.5" thickBot="1" x14ac:dyDescent="0.3">
      <c r="B835" s="17"/>
      <c r="C835" s="36" t="str" cm="1">
        <f t="array" ref="C835">IF(tab_cadastro5[[#This Row],[Valor por item]]&lt;&gt;"",INDEX(tab_estoque[Descrição],SMALL(IF(tab_estoque[Valor em Estoque]=tab_cadastro5[[#This Row],[Valor por item]],ROW(tab_estoque[Valor em Estoque])-8),COUNTIF($D$9:D835,D835))),"")</f>
        <v/>
      </c>
      <c r="D835" s="37" t="str">
        <f>IFERROR(LARGE(tab_estoque[Valor em Estoque],tab_cadastro5[[#This Row],[Ranking]]),"")</f>
        <v/>
      </c>
      <c r="E835" s="38" t="str">
        <f>IF(tab_cadastro5[[#This Row],[Valor por item]]&lt;&gt;"",tab_cadastro5[[#This Row],[Valor por item]]/SUM(tab_cadastro5[Valor por item]),"")</f>
        <v/>
      </c>
      <c r="F835" s="28" t="str">
        <f>IF(tab_cadastro5[[#This Row],[Representatividade]]&lt;&gt;"",tab_cadastro5[[#This Row],[Representatividade]]+F834,"")</f>
        <v/>
      </c>
      <c r="G83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36" spans="2:7" ht="13.5" thickBot="1" x14ac:dyDescent="0.3">
      <c r="B836" s="17"/>
      <c r="C836" s="36" t="str" cm="1">
        <f t="array" ref="C836">IF(tab_cadastro5[[#This Row],[Valor por item]]&lt;&gt;"",INDEX(tab_estoque[Descrição],SMALL(IF(tab_estoque[Valor em Estoque]=tab_cadastro5[[#This Row],[Valor por item]],ROW(tab_estoque[Valor em Estoque])-8),COUNTIF($D$9:D836,D836))),"")</f>
        <v/>
      </c>
      <c r="D836" s="37" t="str">
        <f>IFERROR(LARGE(tab_estoque[Valor em Estoque],tab_cadastro5[[#This Row],[Ranking]]),"")</f>
        <v/>
      </c>
      <c r="E836" s="38" t="str">
        <f>IF(tab_cadastro5[[#This Row],[Valor por item]]&lt;&gt;"",tab_cadastro5[[#This Row],[Valor por item]]/SUM(tab_cadastro5[Valor por item]),"")</f>
        <v/>
      </c>
      <c r="F836" s="28" t="str">
        <f>IF(tab_cadastro5[[#This Row],[Representatividade]]&lt;&gt;"",tab_cadastro5[[#This Row],[Representatividade]]+F835,"")</f>
        <v/>
      </c>
      <c r="G83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37" spans="2:7" ht="13.5" thickBot="1" x14ac:dyDescent="0.3">
      <c r="B837" s="17"/>
      <c r="C837" s="36" t="str" cm="1">
        <f t="array" ref="C837">IF(tab_cadastro5[[#This Row],[Valor por item]]&lt;&gt;"",INDEX(tab_estoque[Descrição],SMALL(IF(tab_estoque[Valor em Estoque]=tab_cadastro5[[#This Row],[Valor por item]],ROW(tab_estoque[Valor em Estoque])-8),COUNTIF($D$9:D837,D837))),"")</f>
        <v/>
      </c>
      <c r="D837" s="37" t="str">
        <f>IFERROR(LARGE(tab_estoque[Valor em Estoque],tab_cadastro5[[#This Row],[Ranking]]),"")</f>
        <v/>
      </c>
      <c r="E837" s="38" t="str">
        <f>IF(tab_cadastro5[[#This Row],[Valor por item]]&lt;&gt;"",tab_cadastro5[[#This Row],[Valor por item]]/SUM(tab_cadastro5[Valor por item]),"")</f>
        <v/>
      </c>
      <c r="F837" s="28" t="str">
        <f>IF(tab_cadastro5[[#This Row],[Representatividade]]&lt;&gt;"",tab_cadastro5[[#This Row],[Representatividade]]+F836,"")</f>
        <v/>
      </c>
      <c r="G83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38" spans="2:7" ht="13.5" thickBot="1" x14ac:dyDescent="0.3">
      <c r="B838" s="17"/>
      <c r="C838" s="36" t="str" cm="1">
        <f t="array" ref="C838">IF(tab_cadastro5[[#This Row],[Valor por item]]&lt;&gt;"",INDEX(tab_estoque[Descrição],SMALL(IF(tab_estoque[Valor em Estoque]=tab_cadastro5[[#This Row],[Valor por item]],ROW(tab_estoque[Valor em Estoque])-8),COUNTIF($D$9:D838,D838))),"")</f>
        <v/>
      </c>
      <c r="D838" s="37" t="str">
        <f>IFERROR(LARGE(tab_estoque[Valor em Estoque],tab_cadastro5[[#This Row],[Ranking]]),"")</f>
        <v/>
      </c>
      <c r="E838" s="38" t="str">
        <f>IF(tab_cadastro5[[#This Row],[Valor por item]]&lt;&gt;"",tab_cadastro5[[#This Row],[Valor por item]]/SUM(tab_cadastro5[Valor por item]),"")</f>
        <v/>
      </c>
      <c r="F838" s="28" t="str">
        <f>IF(tab_cadastro5[[#This Row],[Representatividade]]&lt;&gt;"",tab_cadastro5[[#This Row],[Representatividade]]+F837,"")</f>
        <v/>
      </c>
      <c r="G83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39" spans="2:7" ht="13.5" thickBot="1" x14ac:dyDescent="0.3">
      <c r="B839" s="17"/>
      <c r="C839" s="36" t="str" cm="1">
        <f t="array" ref="C839">IF(tab_cadastro5[[#This Row],[Valor por item]]&lt;&gt;"",INDEX(tab_estoque[Descrição],SMALL(IF(tab_estoque[Valor em Estoque]=tab_cadastro5[[#This Row],[Valor por item]],ROW(tab_estoque[Valor em Estoque])-8),COUNTIF($D$9:D839,D839))),"")</f>
        <v/>
      </c>
      <c r="D839" s="37" t="str">
        <f>IFERROR(LARGE(tab_estoque[Valor em Estoque],tab_cadastro5[[#This Row],[Ranking]]),"")</f>
        <v/>
      </c>
      <c r="E839" s="38" t="str">
        <f>IF(tab_cadastro5[[#This Row],[Valor por item]]&lt;&gt;"",tab_cadastro5[[#This Row],[Valor por item]]/SUM(tab_cadastro5[Valor por item]),"")</f>
        <v/>
      </c>
      <c r="F839" s="28" t="str">
        <f>IF(tab_cadastro5[[#This Row],[Representatividade]]&lt;&gt;"",tab_cadastro5[[#This Row],[Representatividade]]+F838,"")</f>
        <v/>
      </c>
      <c r="G83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40" spans="2:7" ht="13.5" thickBot="1" x14ac:dyDescent="0.3">
      <c r="B840" s="17"/>
      <c r="C840" s="36" t="str" cm="1">
        <f t="array" ref="C840">IF(tab_cadastro5[[#This Row],[Valor por item]]&lt;&gt;"",INDEX(tab_estoque[Descrição],SMALL(IF(tab_estoque[Valor em Estoque]=tab_cadastro5[[#This Row],[Valor por item]],ROW(tab_estoque[Valor em Estoque])-8),COUNTIF($D$9:D840,D840))),"")</f>
        <v/>
      </c>
      <c r="D840" s="37" t="str">
        <f>IFERROR(LARGE(tab_estoque[Valor em Estoque],tab_cadastro5[[#This Row],[Ranking]]),"")</f>
        <v/>
      </c>
      <c r="E840" s="38" t="str">
        <f>IF(tab_cadastro5[[#This Row],[Valor por item]]&lt;&gt;"",tab_cadastro5[[#This Row],[Valor por item]]/SUM(tab_cadastro5[Valor por item]),"")</f>
        <v/>
      </c>
      <c r="F840" s="28" t="str">
        <f>IF(tab_cadastro5[[#This Row],[Representatividade]]&lt;&gt;"",tab_cadastro5[[#This Row],[Representatividade]]+F839,"")</f>
        <v/>
      </c>
      <c r="G84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41" spans="2:7" ht="13.5" thickBot="1" x14ac:dyDescent="0.3">
      <c r="B841" s="17"/>
      <c r="C841" s="36" t="str" cm="1">
        <f t="array" ref="C841">IF(tab_cadastro5[[#This Row],[Valor por item]]&lt;&gt;"",INDEX(tab_estoque[Descrição],SMALL(IF(tab_estoque[Valor em Estoque]=tab_cadastro5[[#This Row],[Valor por item]],ROW(tab_estoque[Valor em Estoque])-8),COUNTIF($D$9:D841,D841))),"")</f>
        <v/>
      </c>
      <c r="D841" s="37" t="str">
        <f>IFERROR(LARGE(tab_estoque[Valor em Estoque],tab_cadastro5[[#This Row],[Ranking]]),"")</f>
        <v/>
      </c>
      <c r="E841" s="38" t="str">
        <f>IF(tab_cadastro5[[#This Row],[Valor por item]]&lt;&gt;"",tab_cadastro5[[#This Row],[Valor por item]]/SUM(tab_cadastro5[Valor por item]),"")</f>
        <v/>
      </c>
      <c r="F841" s="28" t="str">
        <f>IF(tab_cadastro5[[#This Row],[Representatividade]]&lt;&gt;"",tab_cadastro5[[#This Row],[Representatividade]]+F840,"")</f>
        <v/>
      </c>
      <c r="G84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42" spans="2:7" ht="13.5" thickBot="1" x14ac:dyDescent="0.3">
      <c r="B842" s="17"/>
      <c r="C842" s="36" t="str" cm="1">
        <f t="array" ref="C842">IF(tab_cadastro5[[#This Row],[Valor por item]]&lt;&gt;"",INDEX(tab_estoque[Descrição],SMALL(IF(tab_estoque[Valor em Estoque]=tab_cadastro5[[#This Row],[Valor por item]],ROW(tab_estoque[Valor em Estoque])-8),COUNTIF($D$9:D842,D842))),"")</f>
        <v/>
      </c>
      <c r="D842" s="37" t="str">
        <f>IFERROR(LARGE(tab_estoque[Valor em Estoque],tab_cadastro5[[#This Row],[Ranking]]),"")</f>
        <v/>
      </c>
      <c r="E842" s="38" t="str">
        <f>IF(tab_cadastro5[[#This Row],[Valor por item]]&lt;&gt;"",tab_cadastro5[[#This Row],[Valor por item]]/SUM(tab_cadastro5[Valor por item]),"")</f>
        <v/>
      </c>
      <c r="F842" s="28" t="str">
        <f>IF(tab_cadastro5[[#This Row],[Representatividade]]&lt;&gt;"",tab_cadastro5[[#This Row],[Representatividade]]+F841,"")</f>
        <v/>
      </c>
      <c r="G84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43" spans="2:7" ht="13.5" thickBot="1" x14ac:dyDescent="0.3">
      <c r="B843" s="17"/>
      <c r="C843" s="36" t="str" cm="1">
        <f t="array" ref="C843">IF(tab_cadastro5[[#This Row],[Valor por item]]&lt;&gt;"",INDEX(tab_estoque[Descrição],SMALL(IF(tab_estoque[Valor em Estoque]=tab_cadastro5[[#This Row],[Valor por item]],ROW(tab_estoque[Valor em Estoque])-8),COUNTIF($D$9:D843,D843))),"")</f>
        <v/>
      </c>
      <c r="D843" s="37" t="str">
        <f>IFERROR(LARGE(tab_estoque[Valor em Estoque],tab_cadastro5[[#This Row],[Ranking]]),"")</f>
        <v/>
      </c>
      <c r="E843" s="38" t="str">
        <f>IF(tab_cadastro5[[#This Row],[Valor por item]]&lt;&gt;"",tab_cadastro5[[#This Row],[Valor por item]]/SUM(tab_cadastro5[Valor por item]),"")</f>
        <v/>
      </c>
      <c r="F843" s="28" t="str">
        <f>IF(tab_cadastro5[[#This Row],[Representatividade]]&lt;&gt;"",tab_cadastro5[[#This Row],[Representatividade]]+F842,"")</f>
        <v/>
      </c>
      <c r="G84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44" spans="2:7" ht="13.5" thickBot="1" x14ac:dyDescent="0.3">
      <c r="B844" s="17"/>
      <c r="C844" s="36" t="str" cm="1">
        <f t="array" ref="C844">IF(tab_cadastro5[[#This Row],[Valor por item]]&lt;&gt;"",INDEX(tab_estoque[Descrição],SMALL(IF(tab_estoque[Valor em Estoque]=tab_cadastro5[[#This Row],[Valor por item]],ROW(tab_estoque[Valor em Estoque])-8),COUNTIF($D$9:D844,D844))),"")</f>
        <v/>
      </c>
      <c r="D844" s="37" t="str">
        <f>IFERROR(LARGE(tab_estoque[Valor em Estoque],tab_cadastro5[[#This Row],[Ranking]]),"")</f>
        <v/>
      </c>
      <c r="E844" s="38" t="str">
        <f>IF(tab_cadastro5[[#This Row],[Valor por item]]&lt;&gt;"",tab_cadastro5[[#This Row],[Valor por item]]/SUM(tab_cadastro5[Valor por item]),"")</f>
        <v/>
      </c>
      <c r="F844" s="28" t="str">
        <f>IF(tab_cadastro5[[#This Row],[Representatividade]]&lt;&gt;"",tab_cadastro5[[#This Row],[Representatividade]]+F843,"")</f>
        <v/>
      </c>
      <c r="G84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45" spans="2:7" ht="13.5" thickBot="1" x14ac:dyDescent="0.3">
      <c r="B845" s="17"/>
      <c r="C845" s="36" t="str" cm="1">
        <f t="array" ref="C845">IF(tab_cadastro5[[#This Row],[Valor por item]]&lt;&gt;"",INDEX(tab_estoque[Descrição],SMALL(IF(tab_estoque[Valor em Estoque]=tab_cadastro5[[#This Row],[Valor por item]],ROW(tab_estoque[Valor em Estoque])-8),COUNTIF($D$9:D845,D845))),"")</f>
        <v/>
      </c>
      <c r="D845" s="37" t="str">
        <f>IFERROR(LARGE(tab_estoque[Valor em Estoque],tab_cadastro5[[#This Row],[Ranking]]),"")</f>
        <v/>
      </c>
      <c r="E845" s="38" t="str">
        <f>IF(tab_cadastro5[[#This Row],[Valor por item]]&lt;&gt;"",tab_cadastro5[[#This Row],[Valor por item]]/SUM(tab_cadastro5[Valor por item]),"")</f>
        <v/>
      </c>
      <c r="F845" s="28" t="str">
        <f>IF(tab_cadastro5[[#This Row],[Representatividade]]&lt;&gt;"",tab_cadastro5[[#This Row],[Representatividade]]+F844,"")</f>
        <v/>
      </c>
      <c r="G84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46" spans="2:7" ht="13.5" thickBot="1" x14ac:dyDescent="0.3">
      <c r="B846" s="17"/>
      <c r="C846" s="36" t="str" cm="1">
        <f t="array" ref="C846">IF(tab_cadastro5[[#This Row],[Valor por item]]&lt;&gt;"",INDEX(tab_estoque[Descrição],SMALL(IF(tab_estoque[Valor em Estoque]=tab_cadastro5[[#This Row],[Valor por item]],ROW(tab_estoque[Valor em Estoque])-8),COUNTIF($D$9:D846,D846))),"")</f>
        <v/>
      </c>
      <c r="D846" s="37" t="str">
        <f>IFERROR(LARGE(tab_estoque[Valor em Estoque],tab_cadastro5[[#This Row],[Ranking]]),"")</f>
        <v/>
      </c>
      <c r="E846" s="38" t="str">
        <f>IF(tab_cadastro5[[#This Row],[Valor por item]]&lt;&gt;"",tab_cadastro5[[#This Row],[Valor por item]]/SUM(tab_cadastro5[Valor por item]),"")</f>
        <v/>
      </c>
      <c r="F846" s="28" t="str">
        <f>IF(tab_cadastro5[[#This Row],[Representatividade]]&lt;&gt;"",tab_cadastro5[[#This Row],[Representatividade]]+F845,"")</f>
        <v/>
      </c>
      <c r="G84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47" spans="2:7" ht="13.5" thickBot="1" x14ac:dyDescent="0.3">
      <c r="B847" s="17"/>
      <c r="C847" s="36" t="str" cm="1">
        <f t="array" ref="C847">IF(tab_cadastro5[[#This Row],[Valor por item]]&lt;&gt;"",INDEX(tab_estoque[Descrição],SMALL(IF(tab_estoque[Valor em Estoque]=tab_cadastro5[[#This Row],[Valor por item]],ROW(tab_estoque[Valor em Estoque])-8),COUNTIF($D$9:D847,D847))),"")</f>
        <v/>
      </c>
      <c r="D847" s="37" t="str">
        <f>IFERROR(LARGE(tab_estoque[Valor em Estoque],tab_cadastro5[[#This Row],[Ranking]]),"")</f>
        <v/>
      </c>
      <c r="E847" s="38" t="str">
        <f>IF(tab_cadastro5[[#This Row],[Valor por item]]&lt;&gt;"",tab_cadastro5[[#This Row],[Valor por item]]/SUM(tab_cadastro5[Valor por item]),"")</f>
        <v/>
      </c>
      <c r="F847" s="28" t="str">
        <f>IF(tab_cadastro5[[#This Row],[Representatividade]]&lt;&gt;"",tab_cadastro5[[#This Row],[Representatividade]]+F846,"")</f>
        <v/>
      </c>
      <c r="G84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48" spans="2:7" ht="13.5" thickBot="1" x14ac:dyDescent="0.3">
      <c r="B848" s="17"/>
      <c r="C848" s="36" t="str" cm="1">
        <f t="array" ref="C848">IF(tab_cadastro5[[#This Row],[Valor por item]]&lt;&gt;"",INDEX(tab_estoque[Descrição],SMALL(IF(tab_estoque[Valor em Estoque]=tab_cadastro5[[#This Row],[Valor por item]],ROW(tab_estoque[Valor em Estoque])-8),COUNTIF($D$9:D848,D848))),"")</f>
        <v/>
      </c>
      <c r="D848" s="37" t="str">
        <f>IFERROR(LARGE(tab_estoque[Valor em Estoque],tab_cadastro5[[#This Row],[Ranking]]),"")</f>
        <v/>
      </c>
      <c r="E848" s="38" t="str">
        <f>IF(tab_cadastro5[[#This Row],[Valor por item]]&lt;&gt;"",tab_cadastro5[[#This Row],[Valor por item]]/SUM(tab_cadastro5[Valor por item]),"")</f>
        <v/>
      </c>
      <c r="F848" s="28" t="str">
        <f>IF(tab_cadastro5[[#This Row],[Representatividade]]&lt;&gt;"",tab_cadastro5[[#This Row],[Representatividade]]+F847,"")</f>
        <v/>
      </c>
      <c r="G84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49" spans="2:7" ht="13.5" thickBot="1" x14ac:dyDescent="0.3">
      <c r="B849" s="17"/>
      <c r="C849" s="36" t="str" cm="1">
        <f t="array" ref="C849">IF(tab_cadastro5[[#This Row],[Valor por item]]&lt;&gt;"",INDEX(tab_estoque[Descrição],SMALL(IF(tab_estoque[Valor em Estoque]=tab_cadastro5[[#This Row],[Valor por item]],ROW(tab_estoque[Valor em Estoque])-8),COUNTIF($D$9:D849,D849))),"")</f>
        <v/>
      </c>
      <c r="D849" s="37" t="str">
        <f>IFERROR(LARGE(tab_estoque[Valor em Estoque],tab_cadastro5[[#This Row],[Ranking]]),"")</f>
        <v/>
      </c>
      <c r="E849" s="38" t="str">
        <f>IF(tab_cadastro5[[#This Row],[Valor por item]]&lt;&gt;"",tab_cadastro5[[#This Row],[Valor por item]]/SUM(tab_cadastro5[Valor por item]),"")</f>
        <v/>
      </c>
      <c r="F849" s="28" t="str">
        <f>IF(tab_cadastro5[[#This Row],[Representatividade]]&lt;&gt;"",tab_cadastro5[[#This Row],[Representatividade]]+F848,"")</f>
        <v/>
      </c>
      <c r="G84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50" spans="2:7" ht="13.5" thickBot="1" x14ac:dyDescent="0.3">
      <c r="B850" s="17"/>
      <c r="C850" s="36" t="str" cm="1">
        <f t="array" ref="C850">IF(tab_cadastro5[[#This Row],[Valor por item]]&lt;&gt;"",INDEX(tab_estoque[Descrição],SMALL(IF(tab_estoque[Valor em Estoque]=tab_cadastro5[[#This Row],[Valor por item]],ROW(tab_estoque[Valor em Estoque])-8),COUNTIF($D$9:D850,D850))),"")</f>
        <v/>
      </c>
      <c r="D850" s="37" t="str">
        <f>IFERROR(LARGE(tab_estoque[Valor em Estoque],tab_cadastro5[[#This Row],[Ranking]]),"")</f>
        <v/>
      </c>
      <c r="E850" s="38" t="str">
        <f>IF(tab_cadastro5[[#This Row],[Valor por item]]&lt;&gt;"",tab_cadastro5[[#This Row],[Valor por item]]/SUM(tab_cadastro5[Valor por item]),"")</f>
        <v/>
      </c>
      <c r="F850" s="28" t="str">
        <f>IF(tab_cadastro5[[#This Row],[Representatividade]]&lt;&gt;"",tab_cadastro5[[#This Row],[Representatividade]]+F849,"")</f>
        <v/>
      </c>
      <c r="G85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51" spans="2:7" ht="13.5" thickBot="1" x14ac:dyDescent="0.3">
      <c r="B851" s="17"/>
      <c r="C851" s="36" t="str" cm="1">
        <f t="array" ref="C851">IF(tab_cadastro5[[#This Row],[Valor por item]]&lt;&gt;"",INDEX(tab_estoque[Descrição],SMALL(IF(tab_estoque[Valor em Estoque]=tab_cadastro5[[#This Row],[Valor por item]],ROW(tab_estoque[Valor em Estoque])-8),COUNTIF($D$9:D851,D851))),"")</f>
        <v/>
      </c>
      <c r="D851" s="37" t="str">
        <f>IFERROR(LARGE(tab_estoque[Valor em Estoque],tab_cadastro5[[#This Row],[Ranking]]),"")</f>
        <v/>
      </c>
      <c r="E851" s="38" t="str">
        <f>IF(tab_cadastro5[[#This Row],[Valor por item]]&lt;&gt;"",tab_cadastro5[[#This Row],[Valor por item]]/SUM(tab_cadastro5[Valor por item]),"")</f>
        <v/>
      </c>
      <c r="F851" s="28" t="str">
        <f>IF(tab_cadastro5[[#This Row],[Representatividade]]&lt;&gt;"",tab_cadastro5[[#This Row],[Representatividade]]+F850,"")</f>
        <v/>
      </c>
      <c r="G85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52" spans="2:7" ht="13.5" thickBot="1" x14ac:dyDescent="0.3">
      <c r="B852" s="17"/>
      <c r="C852" s="36" t="str" cm="1">
        <f t="array" ref="C852">IF(tab_cadastro5[[#This Row],[Valor por item]]&lt;&gt;"",INDEX(tab_estoque[Descrição],SMALL(IF(tab_estoque[Valor em Estoque]=tab_cadastro5[[#This Row],[Valor por item]],ROW(tab_estoque[Valor em Estoque])-8),COUNTIF($D$9:D852,D852))),"")</f>
        <v/>
      </c>
      <c r="D852" s="37" t="str">
        <f>IFERROR(LARGE(tab_estoque[Valor em Estoque],tab_cadastro5[[#This Row],[Ranking]]),"")</f>
        <v/>
      </c>
      <c r="E852" s="38" t="str">
        <f>IF(tab_cadastro5[[#This Row],[Valor por item]]&lt;&gt;"",tab_cadastro5[[#This Row],[Valor por item]]/SUM(tab_cadastro5[Valor por item]),"")</f>
        <v/>
      </c>
      <c r="F852" s="28" t="str">
        <f>IF(tab_cadastro5[[#This Row],[Representatividade]]&lt;&gt;"",tab_cadastro5[[#This Row],[Representatividade]]+F851,"")</f>
        <v/>
      </c>
      <c r="G85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53" spans="2:7" ht="13.5" thickBot="1" x14ac:dyDescent="0.3">
      <c r="B853" s="17"/>
      <c r="C853" s="36" t="str" cm="1">
        <f t="array" ref="C853">IF(tab_cadastro5[[#This Row],[Valor por item]]&lt;&gt;"",INDEX(tab_estoque[Descrição],SMALL(IF(tab_estoque[Valor em Estoque]=tab_cadastro5[[#This Row],[Valor por item]],ROW(tab_estoque[Valor em Estoque])-8),COUNTIF($D$9:D853,D853))),"")</f>
        <v/>
      </c>
      <c r="D853" s="37" t="str">
        <f>IFERROR(LARGE(tab_estoque[Valor em Estoque],tab_cadastro5[[#This Row],[Ranking]]),"")</f>
        <v/>
      </c>
      <c r="E853" s="38" t="str">
        <f>IF(tab_cadastro5[[#This Row],[Valor por item]]&lt;&gt;"",tab_cadastro5[[#This Row],[Valor por item]]/SUM(tab_cadastro5[Valor por item]),"")</f>
        <v/>
      </c>
      <c r="F853" s="28" t="str">
        <f>IF(tab_cadastro5[[#This Row],[Representatividade]]&lt;&gt;"",tab_cadastro5[[#This Row],[Representatividade]]+F852,"")</f>
        <v/>
      </c>
      <c r="G85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54" spans="2:7" ht="13.5" thickBot="1" x14ac:dyDescent="0.3">
      <c r="B854" s="17"/>
      <c r="C854" s="36" t="str" cm="1">
        <f t="array" ref="C854">IF(tab_cadastro5[[#This Row],[Valor por item]]&lt;&gt;"",INDEX(tab_estoque[Descrição],SMALL(IF(tab_estoque[Valor em Estoque]=tab_cadastro5[[#This Row],[Valor por item]],ROW(tab_estoque[Valor em Estoque])-8),COUNTIF($D$9:D854,D854))),"")</f>
        <v/>
      </c>
      <c r="D854" s="37" t="str">
        <f>IFERROR(LARGE(tab_estoque[Valor em Estoque],tab_cadastro5[[#This Row],[Ranking]]),"")</f>
        <v/>
      </c>
      <c r="E854" s="38" t="str">
        <f>IF(tab_cadastro5[[#This Row],[Valor por item]]&lt;&gt;"",tab_cadastro5[[#This Row],[Valor por item]]/SUM(tab_cadastro5[Valor por item]),"")</f>
        <v/>
      </c>
      <c r="F854" s="28" t="str">
        <f>IF(tab_cadastro5[[#This Row],[Representatividade]]&lt;&gt;"",tab_cadastro5[[#This Row],[Representatividade]]+F853,"")</f>
        <v/>
      </c>
      <c r="G85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55" spans="2:7" ht="13.5" thickBot="1" x14ac:dyDescent="0.3">
      <c r="B855" s="17"/>
      <c r="C855" s="36" t="str" cm="1">
        <f t="array" ref="C855">IF(tab_cadastro5[[#This Row],[Valor por item]]&lt;&gt;"",INDEX(tab_estoque[Descrição],SMALL(IF(tab_estoque[Valor em Estoque]=tab_cadastro5[[#This Row],[Valor por item]],ROW(tab_estoque[Valor em Estoque])-8),COUNTIF($D$9:D855,D855))),"")</f>
        <v/>
      </c>
      <c r="D855" s="37" t="str">
        <f>IFERROR(LARGE(tab_estoque[Valor em Estoque],tab_cadastro5[[#This Row],[Ranking]]),"")</f>
        <v/>
      </c>
      <c r="E855" s="38" t="str">
        <f>IF(tab_cadastro5[[#This Row],[Valor por item]]&lt;&gt;"",tab_cadastro5[[#This Row],[Valor por item]]/SUM(tab_cadastro5[Valor por item]),"")</f>
        <v/>
      </c>
      <c r="F855" s="28" t="str">
        <f>IF(tab_cadastro5[[#This Row],[Representatividade]]&lt;&gt;"",tab_cadastro5[[#This Row],[Representatividade]]+F854,"")</f>
        <v/>
      </c>
      <c r="G85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56" spans="2:7" ht="13.5" thickBot="1" x14ac:dyDescent="0.3">
      <c r="B856" s="17"/>
      <c r="C856" s="36" t="str" cm="1">
        <f t="array" ref="C856">IF(tab_cadastro5[[#This Row],[Valor por item]]&lt;&gt;"",INDEX(tab_estoque[Descrição],SMALL(IF(tab_estoque[Valor em Estoque]=tab_cadastro5[[#This Row],[Valor por item]],ROW(tab_estoque[Valor em Estoque])-8),COUNTIF($D$9:D856,D856))),"")</f>
        <v/>
      </c>
      <c r="D856" s="37" t="str">
        <f>IFERROR(LARGE(tab_estoque[Valor em Estoque],tab_cadastro5[[#This Row],[Ranking]]),"")</f>
        <v/>
      </c>
      <c r="E856" s="38" t="str">
        <f>IF(tab_cadastro5[[#This Row],[Valor por item]]&lt;&gt;"",tab_cadastro5[[#This Row],[Valor por item]]/SUM(tab_cadastro5[Valor por item]),"")</f>
        <v/>
      </c>
      <c r="F856" s="28" t="str">
        <f>IF(tab_cadastro5[[#This Row],[Representatividade]]&lt;&gt;"",tab_cadastro5[[#This Row],[Representatividade]]+F855,"")</f>
        <v/>
      </c>
      <c r="G85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57" spans="2:7" ht="13.5" thickBot="1" x14ac:dyDescent="0.3">
      <c r="B857" s="17"/>
      <c r="C857" s="36" t="str" cm="1">
        <f t="array" ref="C857">IF(tab_cadastro5[[#This Row],[Valor por item]]&lt;&gt;"",INDEX(tab_estoque[Descrição],SMALL(IF(tab_estoque[Valor em Estoque]=tab_cadastro5[[#This Row],[Valor por item]],ROW(tab_estoque[Valor em Estoque])-8),COUNTIF($D$9:D857,D857))),"")</f>
        <v/>
      </c>
      <c r="D857" s="37" t="str">
        <f>IFERROR(LARGE(tab_estoque[Valor em Estoque],tab_cadastro5[[#This Row],[Ranking]]),"")</f>
        <v/>
      </c>
      <c r="E857" s="38" t="str">
        <f>IF(tab_cadastro5[[#This Row],[Valor por item]]&lt;&gt;"",tab_cadastro5[[#This Row],[Valor por item]]/SUM(tab_cadastro5[Valor por item]),"")</f>
        <v/>
      </c>
      <c r="F857" s="28" t="str">
        <f>IF(tab_cadastro5[[#This Row],[Representatividade]]&lt;&gt;"",tab_cadastro5[[#This Row],[Representatividade]]+F856,"")</f>
        <v/>
      </c>
      <c r="G85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58" spans="2:7" ht="13.5" thickBot="1" x14ac:dyDescent="0.3">
      <c r="B858" s="17"/>
      <c r="C858" s="36" t="str" cm="1">
        <f t="array" ref="C858">IF(tab_cadastro5[[#This Row],[Valor por item]]&lt;&gt;"",INDEX(tab_estoque[Descrição],SMALL(IF(tab_estoque[Valor em Estoque]=tab_cadastro5[[#This Row],[Valor por item]],ROW(tab_estoque[Valor em Estoque])-8),COUNTIF($D$9:D858,D858))),"")</f>
        <v/>
      </c>
      <c r="D858" s="37" t="str">
        <f>IFERROR(LARGE(tab_estoque[Valor em Estoque],tab_cadastro5[[#This Row],[Ranking]]),"")</f>
        <v/>
      </c>
      <c r="E858" s="38" t="str">
        <f>IF(tab_cadastro5[[#This Row],[Valor por item]]&lt;&gt;"",tab_cadastro5[[#This Row],[Valor por item]]/SUM(tab_cadastro5[Valor por item]),"")</f>
        <v/>
      </c>
      <c r="F858" s="28" t="str">
        <f>IF(tab_cadastro5[[#This Row],[Representatividade]]&lt;&gt;"",tab_cadastro5[[#This Row],[Representatividade]]+F857,"")</f>
        <v/>
      </c>
      <c r="G85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59" spans="2:7" ht="13.5" thickBot="1" x14ac:dyDescent="0.3">
      <c r="B859" s="17"/>
      <c r="C859" s="36" t="str" cm="1">
        <f t="array" ref="C859">IF(tab_cadastro5[[#This Row],[Valor por item]]&lt;&gt;"",INDEX(tab_estoque[Descrição],SMALL(IF(tab_estoque[Valor em Estoque]=tab_cadastro5[[#This Row],[Valor por item]],ROW(tab_estoque[Valor em Estoque])-8),COUNTIF($D$9:D859,D859))),"")</f>
        <v/>
      </c>
      <c r="D859" s="37" t="str">
        <f>IFERROR(LARGE(tab_estoque[Valor em Estoque],tab_cadastro5[[#This Row],[Ranking]]),"")</f>
        <v/>
      </c>
      <c r="E859" s="38" t="str">
        <f>IF(tab_cadastro5[[#This Row],[Valor por item]]&lt;&gt;"",tab_cadastro5[[#This Row],[Valor por item]]/SUM(tab_cadastro5[Valor por item]),"")</f>
        <v/>
      </c>
      <c r="F859" s="28" t="str">
        <f>IF(tab_cadastro5[[#This Row],[Representatividade]]&lt;&gt;"",tab_cadastro5[[#This Row],[Representatividade]]+F858,"")</f>
        <v/>
      </c>
      <c r="G85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60" spans="2:7" ht="13.5" thickBot="1" x14ac:dyDescent="0.3">
      <c r="B860" s="17"/>
      <c r="C860" s="36" t="str" cm="1">
        <f t="array" ref="C860">IF(tab_cadastro5[[#This Row],[Valor por item]]&lt;&gt;"",INDEX(tab_estoque[Descrição],SMALL(IF(tab_estoque[Valor em Estoque]=tab_cadastro5[[#This Row],[Valor por item]],ROW(tab_estoque[Valor em Estoque])-8),COUNTIF($D$9:D860,D860))),"")</f>
        <v/>
      </c>
      <c r="D860" s="37" t="str">
        <f>IFERROR(LARGE(tab_estoque[Valor em Estoque],tab_cadastro5[[#This Row],[Ranking]]),"")</f>
        <v/>
      </c>
      <c r="E860" s="38" t="str">
        <f>IF(tab_cadastro5[[#This Row],[Valor por item]]&lt;&gt;"",tab_cadastro5[[#This Row],[Valor por item]]/SUM(tab_cadastro5[Valor por item]),"")</f>
        <v/>
      </c>
      <c r="F860" s="28" t="str">
        <f>IF(tab_cadastro5[[#This Row],[Representatividade]]&lt;&gt;"",tab_cadastro5[[#This Row],[Representatividade]]+F859,"")</f>
        <v/>
      </c>
      <c r="G86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61" spans="2:7" ht="13.5" thickBot="1" x14ac:dyDescent="0.3">
      <c r="B861" s="17"/>
      <c r="C861" s="36" t="str" cm="1">
        <f t="array" ref="C861">IF(tab_cadastro5[[#This Row],[Valor por item]]&lt;&gt;"",INDEX(tab_estoque[Descrição],SMALL(IF(tab_estoque[Valor em Estoque]=tab_cadastro5[[#This Row],[Valor por item]],ROW(tab_estoque[Valor em Estoque])-8),COUNTIF($D$9:D861,D861))),"")</f>
        <v/>
      </c>
      <c r="D861" s="37" t="str">
        <f>IFERROR(LARGE(tab_estoque[Valor em Estoque],tab_cadastro5[[#This Row],[Ranking]]),"")</f>
        <v/>
      </c>
      <c r="E861" s="38" t="str">
        <f>IF(tab_cadastro5[[#This Row],[Valor por item]]&lt;&gt;"",tab_cadastro5[[#This Row],[Valor por item]]/SUM(tab_cadastro5[Valor por item]),"")</f>
        <v/>
      </c>
      <c r="F861" s="28" t="str">
        <f>IF(tab_cadastro5[[#This Row],[Representatividade]]&lt;&gt;"",tab_cadastro5[[#This Row],[Representatividade]]+F860,"")</f>
        <v/>
      </c>
      <c r="G86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62" spans="2:7" ht="13.5" thickBot="1" x14ac:dyDescent="0.3">
      <c r="B862" s="17"/>
      <c r="C862" s="36" t="str" cm="1">
        <f t="array" ref="C862">IF(tab_cadastro5[[#This Row],[Valor por item]]&lt;&gt;"",INDEX(tab_estoque[Descrição],SMALL(IF(tab_estoque[Valor em Estoque]=tab_cadastro5[[#This Row],[Valor por item]],ROW(tab_estoque[Valor em Estoque])-8),COUNTIF($D$9:D862,D862))),"")</f>
        <v/>
      </c>
      <c r="D862" s="37" t="str">
        <f>IFERROR(LARGE(tab_estoque[Valor em Estoque],tab_cadastro5[[#This Row],[Ranking]]),"")</f>
        <v/>
      </c>
      <c r="E862" s="38" t="str">
        <f>IF(tab_cadastro5[[#This Row],[Valor por item]]&lt;&gt;"",tab_cadastro5[[#This Row],[Valor por item]]/SUM(tab_cadastro5[Valor por item]),"")</f>
        <v/>
      </c>
      <c r="F862" s="28" t="str">
        <f>IF(tab_cadastro5[[#This Row],[Representatividade]]&lt;&gt;"",tab_cadastro5[[#This Row],[Representatividade]]+F861,"")</f>
        <v/>
      </c>
      <c r="G86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63" spans="2:7" ht="13.5" thickBot="1" x14ac:dyDescent="0.3">
      <c r="B863" s="17"/>
      <c r="C863" s="36" t="str" cm="1">
        <f t="array" ref="C863">IF(tab_cadastro5[[#This Row],[Valor por item]]&lt;&gt;"",INDEX(tab_estoque[Descrição],SMALL(IF(tab_estoque[Valor em Estoque]=tab_cadastro5[[#This Row],[Valor por item]],ROW(tab_estoque[Valor em Estoque])-8),COUNTIF($D$9:D863,D863))),"")</f>
        <v/>
      </c>
      <c r="D863" s="37" t="str">
        <f>IFERROR(LARGE(tab_estoque[Valor em Estoque],tab_cadastro5[[#This Row],[Ranking]]),"")</f>
        <v/>
      </c>
      <c r="E863" s="38" t="str">
        <f>IF(tab_cadastro5[[#This Row],[Valor por item]]&lt;&gt;"",tab_cadastro5[[#This Row],[Valor por item]]/SUM(tab_cadastro5[Valor por item]),"")</f>
        <v/>
      </c>
      <c r="F863" s="28" t="str">
        <f>IF(tab_cadastro5[[#This Row],[Representatividade]]&lt;&gt;"",tab_cadastro5[[#This Row],[Representatividade]]+F862,"")</f>
        <v/>
      </c>
      <c r="G86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64" spans="2:7" ht="13.5" thickBot="1" x14ac:dyDescent="0.3">
      <c r="B864" s="17"/>
      <c r="C864" s="36" t="str" cm="1">
        <f t="array" ref="C864">IF(tab_cadastro5[[#This Row],[Valor por item]]&lt;&gt;"",INDEX(tab_estoque[Descrição],SMALL(IF(tab_estoque[Valor em Estoque]=tab_cadastro5[[#This Row],[Valor por item]],ROW(tab_estoque[Valor em Estoque])-8),COUNTIF($D$9:D864,D864))),"")</f>
        <v/>
      </c>
      <c r="D864" s="37" t="str">
        <f>IFERROR(LARGE(tab_estoque[Valor em Estoque],tab_cadastro5[[#This Row],[Ranking]]),"")</f>
        <v/>
      </c>
      <c r="E864" s="38" t="str">
        <f>IF(tab_cadastro5[[#This Row],[Valor por item]]&lt;&gt;"",tab_cadastro5[[#This Row],[Valor por item]]/SUM(tab_cadastro5[Valor por item]),"")</f>
        <v/>
      </c>
      <c r="F864" s="28" t="str">
        <f>IF(tab_cadastro5[[#This Row],[Representatividade]]&lt;&gt;"",tab_cadastro5[[#This Row],[Representatividade]]+F863,"")</f>
        <v/>
      </c>
      <c r="G86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65" spans="2:7" ht="13.5" thickBot="1" x14ac:dyDescent="0.3">
      <c r="B865" s="17"/>
      <c r="C865" s="36" t="str" cm="1">
        <f t="array" ref="C865">IF(tab_cadastro5[[#This Row],[Valor por item]]&lt;&gt;"",INDEX(tab_estoque[Descrição],SMALL(IF(tab_estoque[Valor em Estoque]=tab_cadastro5[[#This Row],[Valor por item]],ROW(tab_estoque[Valor em Estoque])-8),COUNTIF($D$9:D865,D865))),"")</f>
        <v/>
      </c>
      <c r="D865" s="37" t="str">
        <f>IFERROR(LARGE(tab_estoque[Valor em Estoque],tab_cadastro5[[#This Row],[Ranking]]),"")</f>
        <v/>
      </c>
      <c r="E865" s="38" t="str">
        <f>IF(tab_cadastro5[[#This Row],[Valor por item]]&lt;&gt;"",tab_cadastro5[[#This Row],[Valor por item]]/SUM(tab_cadastro5[Valor por item]),"")</f>
        <v/>
      </c>
      <c r="F865" s="28" t="str">
        <f>IF(tab_cadastro5[[#This Row],[Representatividade]]&lt;&gt;"",tab_cadastro5[[#This Row],[Representatividade]]+F864,"")</f>
        <v/>
      </c>
      <c r="G86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66" spans="2:7" ht="13.5" thickBot="1" x14ac:dyDescent="0.3">
      <c r="B866" s="17"/>
      <c r="C866" s="36" t="str" cm="1">
        <f t="array" ref="C866">IF(tab_cadastro5[[#This Row],[Valor por item]]&lt;&gt;"",INDEX(tab_estoque[Descrição],SMALL(IF(tab_estoque[Valor em Estoque]=tab_cadastro5[[#This Row],[Valor por item]],ROW(tab_estoque[Valor em Estoque])-8),COUNTIF($D$9:D866,D866))),"")</f>
        <v/>
      </c>
      <c r="D866" s="37" t="str">
        <f>IFERROR(LARGE(tab_estoque[Valor em Estoque],tab_cadastro5[[#This Row],[Ranking]]),"")</f>
        <v/>
      </c>
      <c r="E866" s="38" t="str">
        <f>IF(tab_cadastro5[[#This Row],[Valor por item]]&lt;&gt;"",tab_cadastro5[[#This Row],[Valor por item]]/SUM(tab_cadastro5[Valor por item]),"")</f>
        <v/>
      </c>
      <c r="F866" s="28" t="str">
        <f>IF(tab_cadastro5[[#This Row],[Representatividade]]&lt;&gt;"",tab_cadastro5[[#This Row],[Representatividade]]+F865,"")</f>
        <v/>
      </c>
      <c r="G86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67" spans="2:7" ht="13.5" thickBot="1" x14ac:dyDescent="0.3">
      <c r="B867" s="17"/>
      <c r="C867" s="36" t="str" cm="1">
        <f t="array" ref="C867">IF(tab_cadastro5[[#This Row],[Valor por item]]&lt;&gt;"",INDEX(tab_estoque[Descrição],SMALL(IF(tab_estoque[Valor em Estoque]=tab_cadastro5[[#This Row],[Valor por item]],ROW(tab_estoque[Valor em Estoque])-8),COUNTIF($D$9:D867,D867))),"")</f>
        <v/>
      </c>
      <c r="D867" s="37" t="str">
        <f>IFERROR(LARGE(tab_estoque[Valor em Estoque],tab_cadastro5[[#This Row],[Ranking]]),"")</f>
        <v/>
      </c>
      <c r="E867" s="38" t="str">
        <f>IF(tab_cadastro5[[#This Row],[Valor por item]]&lt;&gt;"",tab_cadastro5[[#This Row],[Valor por item]]/SUM(tab_cadastro5[Valor por item]),"")</f>
        <v/>
      </c>
      <c r="F867" s="28" t="str">
        <f>IF(tab_cadastro5[[#This Row],[Representatividade]]&lt;&gt;"",tab_cadastro5[[#This Row],[Representatividade]]+F866,"")</f>
        <v/>
      </c>
      <c r="G86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68" spans="2:7" ht="13.5" thickBot="1" x14ac:dyDescent="0.3">
      <c r="B868" s="17"/>
      <c r="C868" s="36" t="str" cm="1">
        <f t="array" ref="C868">IF(tab_cadastro5[[#This Row],[Valor por item]]&lt;&gt;"",INDEX(tab_estoque[Descrição],SMALL(IF(tab_estoque[Valor em Estoque]=tab_cadastro5[[#This Row],[Valor por item]],ROW(tab_estoque[Valor em Estoque])-8),COUNTIF($D$9:D868,D868))),"")</f>
        <v/>
      </c>
      <c r="D868" s="37" t="str">
        <f>IFERROR(LARGE(tab_estoque[Valor em Estoque],tab_cadastro5[[#This Row],[Ranking]]),"")</f>
        <v/>
      </c>
      <c r="E868" s="38" t="str">
        <f>IF(tab_cadastro5[[#This Row],[Valor por item]]&lt;&gt;"",tab_cadastro5[[#This Row],[Valor por item]]/SUM(tab_cadastro5[Valor por item]),"")</f>
        <v/>
      </c>
      <c r="F868" s="28" t="str">
        <f>IF(tab_cadastro5[[#This Row],[Representatividade]]&lt;&gt;"",tab_cadastro5[[#This Row],[Representatividade]]+F867,"")</f>
        <v/>
      </c>
      <c r="G86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69" spans="2:7" ht="13.5" thickBot="1" x14ac:dyDescent="0.3">
      <c r="B869" s="17"/>
      <c r="C869" s="36" t="str" cm="1">
        <f t="array" ref="C869">IF(tab_cadastro5[[#This Row],[Valor por item]]&lt;&gt;"",INDEX(tab_estoque[Descrição],SMALL(IF(tab_estoque[Valor em Estoque]=tab_cadastro5[[#This Row],[Valor por item]],ROW(tab_estoque[Valor em Estoque])-8),COUNTIF($D$9:D869,D869))),"")</f>
        <v/>
      </c>
      <c r="D869" s="37" t="str">
        <f>IFERROR(LARGE(tab_estoque[Valor em Estoque],tab_cadastro5[[#This Row],[Ranking]]),"")</f>
        <v/>
      </c>
      <c r="E869" s="38" t="str">
        <f>IF(tab_cadastro5[[#This Row],[Valor por item]]&lt;&gt;"",tab_cadastro5[[#This Row],[Valor por item]]/SUM(tab_cadastro5[Valor por item]),"")</f>
        <v/>
      </c>
      <c r="F869" s="28" t="str">
        <f>IF(tab_cadastro5[[#This Row],[Representatividade]]&lt;&gt;"",tab_cadastro5[[#This Row],[Representatividade]]+F868,"")</f>
        <v/>
      </c>
      <c r="G86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70" spans="2:7" ht="13.5" thickBot="1" x14ac:dyDescent="0.3">
      <c r="B870" s="17"/>
      <c r="C870" s="36" t="str" cm="1">
        <f t="array" ref="C870">IF(tab_cadastro5[[#This Row],[Valor por item]]&lt;&gt;"",INDEX(tab_estoque[Descrição],SMALL(IF(tab_estoque[Valor em Estoque]=tab_cadastro5[[#This Row],[Valor por item]],ROW(tab_estoque[Valor em Estoque])-8),COUNTIF($D$9:D870,D870))),"")</f>
        <v/>
      </c>
      <c r="D870" s="37" t="str">
        <f>IFERROR(LARGE(tab_estoque[Valor em Estoque],tab_cadastro5[[#This Row],[Ranking]]),"")</f>
        <v/>
      </c>
      <c r="E870" s="38" t="str">
        <f>IF(tab_cadastro5[[#This Row],[Valor por item]]&lt;&gt;"",tab_cadastro5[[#This Row],[Valor por item]]/SUM(tab_cadastro5[Valor por item]),"")</f>
        <v/>
      </c>
      <c r="F870" s="28" t="str">
        <f>IF(tab_cadastro5[[#This Row],[Representatividade]]&lt;&gt;"",tab_cadastro5[[#This Row],[Representatividade]]+F869,"")</f>
        <v/>
      </c>
      <c r="G87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71" spans="2:7" ht="13.5" thickBot="1" x14ac:dyDescent="0.3">
      <c r="B871" s="17"/>
      <c r="C871" s="36" t="str" cm="1">
        <f t="array" ref="C871">IF(tab_cadastro5[[#This Row],[Valor por item]]&lt;&gt;"",INDEX(tab_estoque[Descrição],SMALL(IF(tab_estoque[Valor em Estoque]=tab_cadastro5[[#This Row],[Valor por item]],ROW(tab_estoque[Valor em Estoque])-8),COUNTIF($D$9:D871,D871))),"")</f>
        <v/>
      </c>
      <c r="D871" s="37" t="str">
        <f>IFERROR(LARGE(tab_estoque[Valor em Estoque],tab_cadastro5[[#This Row],[Ranking]]),"")</f>
        <v/>
      </c>
      <c r="E871" s="38" t="str">
        <f>IF(tab_cadastro5[[#This Row],[Valor por item]]&lt;&gt;"",tab_cadastro5[[#This Row],[Valor por item]]/SUM(tab_cadastro5[Valor por item]),"")</f>
        <v/>
      </c>
      <c r="F871" s="28" t="str">
        <f>IF(tab_cadastro5[[#This Row],[Representatividade]]&lt;&gt;"",tab_cadastro5[[#This Row],[Representatividade]]+F870,"")</f>
        <v/>
      </c>
      <c r="G87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72" spans="2:7" ht="13.5" thickBot="1" x14ac:dyDescent="0.3">
      <c r="B872" s="17"/>
      <c r="C872" s="36" t="str" cm="1">
        <f t="array" ref="C872">IF(tab_cadastro5[[#This Row],[Valor por item]]&lt;&gt;"",INDEX(tab_estoque[Descrição],SMALL(IF(tab_estoque[Valor em Estoque]=tab_cadastro5[[#This Row],[Valor por item]],ROW(tab_estoque[Valor em Estoque])-8),COUNTIF($D$9:D872,D872))),"")</f>
        <v/>
      </c>
      <c r="D872" s="37" t="str">
        <f>IFERROR(LARGE(tab_estoque[Valor em Estoque],tab_cadastro5[[#This Row],[Ranking]]),"")</f>
        <v/>
      </c>
      <c r="E872" s="38" t="str">
        <f>IF(tab_cadastro5[[#This Row],[Valor por item]]&lt;&gt;"",tab_cadastro5[[#This Row],[Valor por item]]/SUM(tab_cadastro5[Valor por item]),"")</f>
        <v/>
      </c>
      <c r="F872" s="28" t="str">
        <f>IF(tab_cadastro5[[#This Row],[Representatividade]]&lt;&gt;"",tab_cadastro5[[#This Row],[Representatividade]]+F871,"")</f>
        <v/>
      </c>
      <c r="G87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73" spans="2:7" ht="13.5" thickBot="1" x14ac:dyDescent="0.3">
      <c r="B873" s="17"/>
      <c r="C873" s="36" t="str" cm="1">
        <f t="array" ref="C873">IF(tab_cadastro5[[#This Row],[Valor por item]]&lt;&gt;"",INDEX(tab_estoque[Descrição],SMALL(IF(tab_estoque[Valor em Estoque]=tab_cadastro5[[#This Row],[Valor por item]],ROW(tab_estoque[Valor em Estoque])-8),COUNTIF($D$9:D873,D873))),"")</f>
        <v/>
      </c>
      <c r="D873" s="37" t="str">
        <f>IFERROR(LARGE(tab_estoque[Valor em Estoque],tab_cadastro5[[#This Row],[Ranking]]),"")</f>
        <v/>
      </c>
      <c r="E873" s="38" t="str">
        <f>IF(tab_cadastro5[[#This Row],[Valor por item]]&lt;&gt;"",tab_cadastro5[[#This Row],[Valor por item]]/SUM(tab_cadastro5[Valor por item]),"")</f>
        <v/>
      </c>
      <c r="F873" s="28" t="str">
        <f>IF(tab_cadastro5[[#This Row],[Representatividade]]&lt;&gt;"",tab_cadastro5[[#This Row],[Representatividade]]+F872,"")</f>
        <v/>
      </c>
      <c r="G87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74" spans="2:7" ht="13.5" thickBot="1" x14ac:dyDescent="0.3">
      <c r="B874" s="17"/>
      <c r="C874" s="36" t="str" cm="1">
        <f t="array" ref="C874">IF(tab_cadastro5[[#This Row],[Valor por item]]&lt;&gt;"",INDEX(tab_estoque[Descrição],SMALL(IF(tab_estoque[Valor em Estoque]=tab_cadastro5[[#This Row],[Valor por item]],ROW(tab_estoque[Valor em Estoque])-8),COUNTIF($D$9:D874,D874))),"")</f>
        <v/>
      </c>
      <c r="D874" s="37" t="str">
        <f>IFERROR(LARGE(tab_estoque[Valor em Estoque],tab_cadastro5[[#This Row],[Ranking]]),"")</f>
        <v/>
      </c>
      <c r="E874" s="38" t="str">
        <f>IF(tab_cadastro5[[#This Row],[Valor por item]]&lt;&gt;"",tab_cadastro5[[#This Row],[Valor por item]]/SUM(tab_cadastro5[Valor por item]),"")</f>
        <v/>
      </c>
      <c r="F874" s="28" t="str">
        <f>IF(tab_cadastro5[[#This Row],[Representatividade]]&lt;&gt;"",tab_cadastro5[[#This Row],[Representatividade]]+F873,"")</f>
        <v/>
      </c>
      <c r="G87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75" spans="2:7" ht="13.5" thickBot="1" x14ac:dyDescent="0.3">
      <c r="B875" s="17"/>
      <c r="C875" s="36" t="str" cm="1">
        <f t="array" ref="C875">IF(tab_cadastro5[[#This Row],[Valor por item]]&lt;&gt;"",INDEX(tab_estoque[Descrição],SMALL(IF(tab_estoque[Valor em Estoque]=tab_cadastro5[[#This Row],[Valor por item]],ROW(tab_estoque[Valor em Estoque])-8),COUNTIF($D$9:D875,D875))),"")</f>
        <v/>
      </c>
      <c r="D875" s="37" t="str">
        <f>IFERROR(LARGE(tab_estoque[Valor em Estoque],tab_cadastro5[[#This Row],[Ranking]]),"")</f>
        <v/>
      </c>
      <c r="E875" s="38" t="str">
        <f>IF(tab_cadastro5[[#This Row],[Valor por item]]&lt;&gt;"",tab_cadastro5[[#This Row],[Valor por item]]/SUM(tab_cadastro5[Valor por item]),"")</f>
        <v/>
      </c>
      <c r="F875" s="28" t="str">
        <f>IF(tab_cadastro5[[#This Row],[Representatividade]]&lt;&gt;"",tab_cadastro5[[#This Row],[Representatividade]]+F874,"")</f>
        <v/>
      </c>
      <c r="G87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76" spans="2:7" ht="13.5" thickBot="1" x14ac:dyDescent="0.3">
      <c r="B876" s="17"/>
      <c r="C876" s="36" t="str" cm="1">
        <f t="array" ref="C876">IF(tab_cadastro5[[#This Row],[Valor por item]]&lt;&gt;"",INDEX(tab_estoque[Descrição],SMALL(IF(tab_estoque[Valor em Estoque]=tab_cadastro5[[#This Row],[Valor por item]],ROW(tab_estoque[Valor em Estoque])-8),COUNTIF($D$9:D876,D876))),"")</f>
        <v/>
      </c>
      <c r="D876" s="37" t="str">
        <f>IFERROR(LARGE(tab_estoque[Valor em Estoque],tab_cadastro5[[#This Row],[Ranking]]),"")</f>
        <v/>
      </c>
      <c r="E876" s="38" t="str">
        <f>IF(tab_cadastro5[[#This Row],[Valor por item]]&lt;&gt;"",tab_cadastro5[[#This Row],[Valor por item]]/SUM(tab_cadastro5[Valor por item]),"")</f>
        <v/>
      </c>
      <c r="F876" s="28" t="str">
        <f>IF(tab_cadastro5[[#This Row],[Representatividade]]&lt;&gt;"",tab_cadastro5[[#This Row],[Representatividade]]+F875,"")</f>
        <v/>
      </c>
      <c r="G87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77" spans="2:7" ht="13.5" thickBot="1" x14ac:dyDescent="0.3">
      <c r="B877" s="17"/>
      <c r="C877" s="36" t="str" cm="1">
        <f t="array" ref="C877">IF(tab_cadastro5[[#This Row],[Valor por item]]&lt;&gt;"",INDEX(tab_estoque[Descrição],SMALL(IF(tab_estoque[Valor em Estoque]=tab_cadastro5[[#This Row],[Valor por item]],ROW(tab_estoque[Valor em Estoque])-8),COUNTIF($D$9:D877,D877))),"")</f>
        <v/>
      </c>
      <c r="D877" s="37" t="str">
        <f>IFERROR(LARGE(tab_estoque[Valor em Estoque],tab_cadastro5[[#This Row],[Ranking]]),"")</f>
        <v/>
      </c>
      <c r="E877" s="38" t="str">
        <f>IF(tab_cadastro5[[#This Row],[Valor por item]]&lt;&gt;"",tab_cadastro5[[#This Row],[Valor por item]]/SUM(tab_cadastro5[Valor por item]),"")</f>
        <v/>
      </c>
      <c r="F877" s="28" t="str">
        <f>IF(tab_cadastro5[[#This Row],[Representatividade]]&lt;&gt;"",tab_cadastro5[[#This Row],[Representatividade]]+F876,"")</f>
        <v/>
      </c>
      <c r="G87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78" spans="2:7" ht="13.5" thickBot="1" x14ac:dyDescent="0.3">
      <c r="B878" s="17"/>
      <c r="C878" s="36" t="str" cm="1">
        <f t="array" ref="C878">IF(tab_cadastro5[[#This Row],[Valor por item]]&lt;&gt;"",INDEX(tab_estoque[Descrição],SMALL(IF(tab_estoque[Valor em Estoque]=tab_cadastro5[[#This Row],[Valor por item]],ROW(tab_estoque[Valor em Estoque])-8),COUNTIF($D$9:D878,D878))),"")</f>
        <v/>
      </c>
      <c r="D878" s="37" t="str">
        <f>IFERROR(LARGE(tab_estoque[Valor em Estoque],tab_cadastro5[[#This Row],[Ranking]]),"")</f>
        <v/>
      </c>
      <c r="E878" s="38" t="str">
        <f>IF(tab_cadastro5[[#This Row],[Valor por item]]&lt;&gt;"",tab_cadastro5[[#This Row],[Valor por item]]/SUM(tab_cadastro5[Valor por item]),"")</f>
        <v/>
      </c>
      <c r="F878" s="28" t="str">
        <f>IF(tab_cadastro5[[#This Row],[Representatividade]]&lt;&gt;"",tab_cadastro5[[#This Row],[Representatividade]]+F877,"")</f>
        <v/>
      </c>
      <c r="G87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79" spans="2:7" ht="13.5" thickBot="1" x14ac:dyDescent="0.3">
      <c r="B879" s="17"/>
      <c r="C879" s="36" t="str" cm="1">
        <f t="array" ref="C879">IF(tab_cadastro5[[#This Row],[Valor por item]]&lt;&gt;"",INDEX(tab_estoque[Descrição],SMALL(IF(tab_estoque[Valor em Estoque]=tab_cadastro5[[#This Row],[Valor por item]],ROW(tab_estoque[Valor em Estoque])-8),COUNTIF($D$9:D879,D879))),"")</f>
        <v/>
      </c>
      <c r="D879" s="37" t="str">
        <f>IFERROR(LARGE(tab_estoque[Valor em Estoque],tab_cadastro5[[#This Row],[Ranking]]),"")</f>
        <v/>
      </c>
      <c r="E879" s="38" t="str">
        <f>IF(tab_cadastro5[[#This Row],[Valor por item]]&lt;&gt;"",tab_cadastro5[[#This Row],[Valor por item]]/SUM(tab_cadastro5[Valor por item]),"")</f>
        <v/>
      </c>
      <c r="F879" s="28" t="str">
        <f>IF(tab_cadastro5[[#This Row],[Representatividade]]&lt;&gt;"",tab_cadastro5[[#This Row],[Representatividade]]+F878,"")</f>
        <v/>
      </c>
      <c r="G87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80" spans="2:7" ht="13.5" thickBot="1" x14ac:dyDescent="0.3">
      <c r="B880" s="17"/>
      <c r="C880" s="36" t="str" cm="1">
        <f t="array" ref="C880">IF(tab_cadastro5[[#This Row],[Valor por item]]&lt;&gt;"",INDEX(tab_estoque[Descrição],SMALL(IF(tab_estoque[Valor em Estoque]=tab_cadastro5[[#This Row],[Valor por item]],ROW(tab_estoque[Valor em Estoque])-8),COUNTIF($D$9:D880,D880))),"")</f>
        <v/>
      </c>
      <c r="D880" s="37" t="str">
        <f>IFERROR(LARGE(tab_estoque[Valor em Estoque],tab_cadastro5[[#This Row],[Ranking]]),"")</f>
        <v/>
      </c>
      <c r="E880" s="38" t="str">
        <f>IF(tab_cadastro5[[#This Row],[Valor por item]]&lt;&gt;"",tab_cadastro5[[#This Row],[Valor por item]]/SUM(tab_cadastro5[Valor por item]),"")</f>
        <v/>
      </c>
      <c r="F880" s="28" t="str">
        <f>IF(tab_cadastro5[[#This Row],[Representatividade]]&lt;&gt;"",tab_cadastro5[[#This Row],[Representatividade]]+F879,"")</f>
        <v/>
      </c>
      <c r="G88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81" spans="2:7" ht="13.5" thickBot="1" x14ac:dyDescent="0.3">
      <c r="B881" s="17"/>
      <c r="C881" s="36" t="str" cm="1">
        <f t="array" ref="C881">IF(tab_cadastro5[[#This Row],[Valor por item]]&lt;&gt;"",INDEX(tab_estoque[Descrição],SMALL(IF(tab_estoque[Valor em Estoque]=tab_cadastro5[[#This Row],[Valor por item]],ROW(tab_estoque[Valor em Estoque])-8),COUNTIF($D$9:D881,D881))),"")</f>
        <v/>
      </c>
      <c r="D881" s="37" t="str">
        <f>IFERROR(LARGE(tab_estoque[Valor em Estoque],tab_cadastro5[[#This Row],[Ranking]]),"")</f>
        <v/>
      </c>
      <c r="E881" s="38" t="str">
        <f>IF(tab_cadastro5[[#This Row],[Valor por item]]&lt;&gt;"",tab_cadastro5[[#This Row],[Valor por item]]/SUM(tab_cadastro5[Valor por item]),"")</f>
        <v/>
      </c>
      <c r="F881" s="28" t="str">
        <f>IF(tab_cadastro5[[#This Row],[Representatividade]]&lt;&gt;"",tab_cadastro5[[#This Row],[Representatividade]]+F880,"")</f>
        <v/>
      </c>
      <c r="G88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82" spans="2:7" ht="13.5" thickBot="1" x14ac:dyDescent="0.3">
      <c r="B882" s="17"/>
      <c r="C882" s="36" t="str" cm="1">
        <f t="array" ref="C882">IF(tab_cadastro5[[#This Row],[Valor por item]]&lt;&gt;"",INDEX(tab_estoque[Descrição],SMALL(IF(tab_estoque[Valor em Estoque]=tab_cadastro5[[#This Row],[Valor por item]],ROW(tab_estoque[Valor em Estoque])-8),COUNTIF($D$9:D882,D882))),"")</f>
        <v/>
      </c>
      <c r="D882" s="37" t="str">
        <f>IFERROR(LARGE(tab_estoque[Valor em Estoque],tab_cadastro5[[#This Row],[Ranking]]),"")</f>
        <v/>
      </c>
      <c r="E882" s="38" t="str">
        <f>IF(tab_cadastro5[[#This Row],[Valor por item]]&lt;&gt;"",tab_cadastro5[[#This Row],[Valor por item]]/SUM(tab_cadastro5[Valor por item]),"")</f>
        <v/>
      </c>
      <c r="F882" s="28" t="str">
        <f>IF(tab_cadastro5[[#This Row],[Representatividade]]&lt;&gt;"",tab_cadastro5[[#This Row],[Representatividade]]+F881,"")</f>
        <v/>
      </c>
      <c r="G88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83" spans="2:7" ht="13.5" thickBot="1" x14ac:dyDescent="0.3">
      <c r="B883" s="17"/>
      <c r="C883" s="36" t="str" cm="1">
        <f t="array" ref="C883">IF(tab_cadastro5[[#This Row],[Valor por item]]&lt;&gt;"",INDEX(tab_estoque[Descrição],SMALL(IF(tab_estoque[Valor em Estoque]=tab_cadastro5[[#This Row],[Valor por item]],ROW(tab_estoque[Valor em Estoque])-8),COUNTIF($D$9:D883,D883))),"")</f>
        <v/>
      </c>
      <c r="D883" s="37" t="str">
        <f>IFERROR(LARGE(tab_estoque[Valor em Estoque],tab_cadastro5[[#This Row],[Ranking]]),"")</f>
        <v/>
      </c>
      <c r="E883" s="38" t="str">
        <f>IF(tab_cadastro5[[#This Row],[Valor por item]]&lt;&gt;"",tab_cadastro5[[#This Row],[Valor por item]]/SUM(tab_cadastro5[Valor por item]),"")</f>
        <v/>
      </c>
      <c r="F883" s="28" t="str">
        <f>IF(tab_cadastro5[[#This Row],[Representatividade]]&lt;&gt;"",tab_cadastro5[[#This Row],[Representatividade]]+F882,"")</f>
        <v/>
      </c>
      <c r="G88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84" spans="2:7" ht="13.5" thickBot="1" x14ac:dyDescent="0.3">
      <c r="B884" s="17"/>
      <c r="C884" s="36" t="str" cm="1">
        <f t="array" ref="C884">IF(tab_cadastro5[[#This Row],[Valor por item]]&lt;&gt;"",INDEX(tab_estoque[Descrição],SMALL(IF(tab_estoque[Valor em Estoque]=tab_cadastro5[[#This Row],[Valor por item]],ROW(tab_estoque[Valor em Estoque])-8),COUNTIF($D$9:D884,D884))),"")</f>
        <v/>
      </c>
      <c r="D884" s="37" t="str">
        <f>IFERROR(LARGE(tab_estoque[Valor em Estoque],tab_cadastro5[[#This Row],[Ranking]]),"")</f>
        <v/>
      </c>
      <c r="E884" s="38" t="str">
        <f>IF(tab_cadastro5[[#This Row],[Valor por item]]&lt;&gt;"",tab_cadastro5[[#This Row],[Valor por item]]/SUM(tab_cadastro5[Valor por item]),"")</f>
        <v/>
      </c>
      <c r="F884" s="28" t="str">
        <f>IF(tab_cadastro5[[#This Row],[Representatividade]]&lt;&gt;"",tab_cadastro5[[#This Row],[Representatividade]]+F883,"")</f>
        <v/>
      </c>
      <c r="G88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85" spans="2:7" ht="13.5" thickBot="1" x14ac:dyDescent="0.3">
      <c r="B885" s="17"/>
      <c r="C885" s="36" t="str" cm="1">
        <f t="array" ref="C885">IF(tab_cadastro5[[#This Row],[Valor por item]]&lt;&gt;"",INDEX(tab_estoque[Descrição],SMALL(IF(tab_estoque[Valor em Estoque]=tab_cadastro5[[#This Row],[Valor por item]],ROW(tab_estoque[Valor em Estoque])-8),COUNTIF($D$9:D885,D885))),"")</f>
        <v/>
      </c>
      <c r="D885" s="37" t="str">
        <f>IFERROR(LARGE(tab_estoque[Valor em Estoque],tab_cadastro5[[#This Row],[Ranking]]),"")</f>
        <v/>
      </c>
      <c r="E885" s="38" t="str">
        <f>IF(tab_cadastro5[[#This Row],[Valor por item]]&lt;&gt;"",tab_cadastro5[[#This Row],[Valor por item]]/SUM(tab_cadastro5[Valor por item]),"")</f>
        <v/>
      </c>
      <c r="F885" s="28" t="str">
        <f>IF(tab_cadastro5[[#This Row],[Representatividade]]&lt;&gt;"",tab_cadastro5[[#This Row],[Representatividade]]+F884,"")</f>
        <v/>
      </c>
      <c r="G88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86" spans="2:7" ht="13.5" thickBot="1" x14ac:dyDescent="0.3">
      <c r="B886" s="17"/>
      <c r="C886" s="36" t="str" cm="1">
        <f t="array" ref="C886">IF(tab_cadastro5[[#This Row],[Valor por item]]&lt;&gt;"",INDEX(tab_estoque[Descrição],SMALL(IF(tab_estoque[Valor em Estoque]=tab_cadastro5[[#This Row],[Valor por item]],ROW(tab_estoque[Valor em Estoque])-8),COUNTIF($D$9:D886,D886))),"")</f>
        <v/>
      </c>
      <c r="D886" s="37" t="str">
        <f>IFERROR(LARGE(tab_estoque[Valor em Estoque],tab_cadastro5[[#This Row],[Ranking]]),"")</f>
        <v/>
      </c>
      <c r="E886" s="38" t="str">
        <f>IF(tab_cadastro5[[#This Row],[Valor por item]]&lt;&gt;"",tab_cadastro5[[#This Row],[Valor por item]]/SUM(tab_cadastro5[Valor por item]),"")</f>
        <v/>
      </c>
      <c r="F886" s="28" t="str">
        <f>IF(tab_cadastro5[[#This Row],[Representatividade]]&lt;&gt;"",tab_cadastro5[[#This Row],[Representatividade]]+F885,"")</f>
        <v/>
      </c>
      <c r="G88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87" spans="2:7" ht="13.5" thickBot="1" x14ac:dyDescent="0.3">
      <c r="B887" s="17"/>
      <c r="C887" s="36" t="str" cm="1">
        <f t="array" ref="C887">IF(tab_cadastro5[[#This Row],[Valor por item]]&lt;&gt;"",INDEX(tab_estoque[Descrição],SMALL(IF(tab_estoque[Valor em Estoque]=tab_cadastro5[[#This Row],[Valor por item]],ROW(tab_estoque[Valor em Estoque])-8),COUNTIF($D$9:D887,D887))),"")</f>
        <v/>
      </c>
      <c r="D887" s="37" t="str">
        <f>IFERROR(LARGE(tab_estoque[Valor em Estoque],tab_cadastro5[[#This Row],[Ranking]]),"")</f>
        <v/>
      </c>
      <c r="E887" s="38" t="str">
        <f>IF(tab_cadastro5[[#This Row],[Valor por item]]&lt;&gt;"",tab_cadastro5[[#This Row],[Valor por item]]/SUM(tab_cadastro5[Valor por item]),"")</f>
        <v/>
      </c>
      <c r="F887" s="28" t="str">
        <f>IF(tab_cadastro5[[#This Row],[Representatividade]]&lt;&gt;"",tab_cadastro5[[#This Row],[Representatividade]]+F886,"")</f>
        <v/>
      </c>
      <c r="G88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88" spans="2:7" ht="13.5" thickBot="1" x14ac:dyDescent="0.3">
      <c r="B888" s="17"/>
      <c r="C888" s="36" t="str" cm="1">
        <f t="array" ref="C888">IF(tab_cadastro5[[#This Row],[Valor por item]]&lt;&gt;"",INDEX(tab_estoque[Descrição],SMALL(IF(tab_estoque[Valor em Estoque]=tab_cadastro5[[#This Row],[Valor por item]],ROW(tab_estoque[Valor em Estoque])-8),COUNTIF($D$9:D888,D888))),"")</f>
        <v/>
      </c>
      <c r="D888" s="37" t="str">
        <f>IFERROR(LARGE(tab_estoque[Valor em Estoque],tab_cadastro5[[#This Row],[Ranking]]),"")</f>
        <v/>
      </c>
      <c r="E888" s="38" t="str">
        <f>IF(tab_cadastro5[[#This Row],[Valor por item]]&lt;&gt;"",tab_cadastro5[[#This Row],[Valor por item]]/SUM(tab_cadastro5[Valor por item]),"")</f>
        <v/>
      </c>
      <c r="F888" s="28" t="str">
        <f>IF(tab_cadastro5[[#This Row],[Representatividade]]&lt;&gt;"",tab_cadastro5[[#This Row],[Representatividade]]+F887,"")</f>
        <v/>
      </c>
      <c r="G88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89" spans="2:7" ht="13.5" thickBot="1" x14ac:dyDescent="0.3">
      <c r="B889" s="17"/>
      <c r="C889" s="36" t="str" cm="1">
        <f t="array" ref="C889">IF(tab_cadastro5[[#This Row],[Valor por item]]&lt;&gt;"",INDEX(tab_estoque[Descrição],SMALL(IF(tab_estoque[Valor em Estoque]=tab_cadastro5[[#This Row],[Valor por item]],ROW(tab_estoque[Valor em Estoque])-8),COUNTIF($D$9:D889,D889))),"")</f>
        <v/>
      </c>
      <c r="D889" s="37" t="str">
        <f>IFERROR(LARGE(tab_estoque[Valor em Estoque],tab_cadastro5[[#This Row],[Ranking]]),"")</f>
        <v/>
      </c>
      <c r="E889" s="38" t="str">
        <f>IF(tab_cadastro5[[#This Row],[Valor por item]]&lt;&gt;"",tab_cadastro5[[#This Row],[Valor por item]]/SUM(tab_cadastro5[Valor por item]),"")</f>
        <v/>
      </c>
      <c r="F889" s="28" t="str">
        <f>IF(tab_cadastro5[[#This Row],[Representatividade]]&lt;&gt;"",tab_cadastro5[[#This Row],[Representatividade]]+F888,"")</f>
        <v/>
      </c>
      <c r="G88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90" spans="2:7" ht="13.5" thickBot="1" x14ac:dyDescent="0.3">
      <c r="B890" s="17"/>
      <c r="C890" s="36" t="str" cm="1">
        <f t="array" ref="C890">IF(tab_cadastro5[[#This Row],[Valor por item]]&lt;&gt;"",INDEX(tab_estoque[Descrição],SMALL(IF(tab_estoque[Valor em Estoque]=tab_cadastro5[[#This Row],[Valor por item]],ROW(tab_estoque[Valor em Estoque])-8),COUNTIF($D$9:D890,D890))),"")</f>
        <v/>
      </c>
      <c r="D890" s="37" t="str">
        <f>IFERROR(LARGE(tab_estoque[Valor em Estoque],tab_cadastro5[[#This Row],[Ranking]]),"")</f>
        <v/>
      </c>
      <c r="E890" s="38" t="str">
        <f>IF(tab_cadastro5[[#This Row],[Valor por item]]&lt;&gt;"",tab_cadastro5[[#This Row],[Valor por item]]/SUM(tab_cadastro5[Valor por item]),"")</f>
        <v/>
      </c>
      <c r="F890" s="28" t="str">
        <f>IF(tab_cadastro5[[#This Row],[Representatividade]]&lt;&gt;"",tab_cadastro5[[#This Row],[Representatividade]]+F889,"")</f>
        <v/>
      </c>
      <c r="G89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91" spans="2:7" ht="13.5" thickBot="1" x14ac:dyDescent="0.3">
      <c r="B891" s="17"/>
      <c r="C891" s="36" t="str" cm="1">
        <f t="array" ref="C891">IF(tab_cadastro5[[#This Row],[Valor por item]]&lt;&gt;"",INDEX(tab_estoque[Descrição],SMALL(IF(tab_estoque[Valor em Estoque]=tab_cadastro5[[#This Row],[Valor por item]],ROW(tab_estoque[Valor em Estoque])-8),COUNTIF($D$9:D891,D891))),"")</f>
        <v/>
      </c>
      <c r="D891" s="37" t="str">
        <f>IFERROR(LARGE(tab_estoque[Valor em Estoque],tab_cadastro5[[#This Row],[Ranking]]),"")</f>
        <v/>
      </c>
      <c r="E891" s="38" t="str">
        <f>IF(tab_cadastro5[[#This Row],[Valor por item]]&lt;&gt;"",tab_cadastro5[[#This Row],[Valor por item]]/SUM(tab_cadastro5[Valor por item]),"")</f>
        <v/>
      </c>
      <c r="F891" s="28" t="str">
        <f>IF(tab_cadastro5[[#This Row],[Representatividade]]&lt;&gt;"",tab_cadastro5[[#This Row],[Representatividade]]+F890,"")</f>
        <v/>
      </c>
      <c r="G89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92" spans="2:7" ht="13.5" thickBot="1" x14ac:dyDescent="0.3">
      <c r="B892" s="17"/>
      <c r="C892" s="36" t="str" cm="1">
        <f t="array" ref="C892">IF(tab_cadastro5[[#This Row],[Valor por item]]&lt;&gt;"",INDEX(tab_estoque[Descrição],SMALL(IF(tab_estoque[Valor em Estoque]=tab_cadastro5[[#This Row],[Valor por item]],ROW(tab_estoque[Valor em Estoque])-8),COUNTIF($D$9:D892,D892))),"")</f>
        <v/>
      </c>
      <c r="D892" s="37" t="str">
        <f>IFERROR(LARGE(tab_estoque[Valor em Estoque],tab_cadastro5[[#This Row],[Ranking]]),"")</f>
        <v/>
      </c>
      <c r="E892" s="38" t="str">
        <f>IF(tab_cadastro5[[#This Row],[Valor por item]]&lt;&gt;"",tab_cadastro5[[#This Row],[Valor por item]]/SUM(tab_cadastro5[Valor por item]),"")</f>
        <v/>
      </c>
      <c r="F892" s="28" t="str">
        <f>IF(tab_cadastro5[[#This Row],[Representatividade]]&lt;&gt;"",tab_cadastro5[[#This Row],[Representatividade]]+F891,"")</f>
        <v/>
      </c>
      <c r="G89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93" spans="2:7" ht="13.5" thickBot="1" x14ac:dyDescent="0.3">
      <c r="B893" s="17"/>
      <c r="C893" s="36" t="str" cm="1">
        <f t="array" ref="C893">IF(tab_cadastro5[[#This Row],[Valor por item]]&lt;&gt;"",INDEX(tab_estoque[Descrição],SMALL(IF(tab_estoque[Valor em Estoque]=tab_cadastro5[[#This Row],[Valor por item]],ROW(tab_estoque[Valor em Estoque])-8),COUNTIF($D$9:D893,D893))),"")</f>
        <v/>
      </c>
      <c r="D893" s="37" t="str">
        <f>IFERROR(LARGE(tab_estoque[Valor em Estoque],tab_cadastro5[[#This Row],[Ranking]]),"")</f>
        <v/>
      </c>
      <c r="E893" s="38" t="str">
        <f>IF(tab_cadastro5[[#This Row],[Valor por item]]&lt;&gt;"",tab_cadastro5[[#This Row],[Valor por item]]/SUM(tab_cadastro5[Valor por item]),"")</f>
        <v/>
      </c>
      <c r="F893" s="28" t="str">
        <f>IF(tab_cadastro5[[#This Row],[Representatividade]]&lt;&gt;"",tab_cadastro5[[#This Row],[Representatividade]]+F892,"")</f>
        <v/>
      </c>
      <c r="G89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94" spans="2:7" ht="13.5" thickBot="1" x14ac:dyDescent="0.3">
      <c r="B894" s="17"/>
      <c r="C894" s="36" t="str" cm="1">
        <f t="array" ref="C894">IF(tab_cadastro5[[#This Row],[Valor por item]]&lt;&gt;"",INDEX(tab_estoque[Descrição],SMALL(IF(tab_estoque[Valor em Estoque]=tab_cadastro5[[#This Row],[Valor por item]],ROW(tab_estoque[Valor em Estoque])-8),COUNTIF($D$9:D894,D894))),"")</f>
        <v/>
      </c>
      <c r="D894" s="37" t="str">
        <f>IFERROR(LARGE(tab_estoque[Valor em Estoque],tab_cadastro5[[#This Row],[Ranking]]),"")</f>
        <v/>
      </c>
      <c r="E894" s="38" t="str">
        <f>IF(tab_cadastro5[[#This Row],[Valor por item]]&lt;&gt;"",tab_cadastro5[[#This Row],[Valor por item]]/SUM(tab_cadastro5[Valor por item]),"")</f>
        <v/>
      </c>
      <c r="F894" s="28" t="str">
        <f>IF(tab_cadastro5[[#This Row],[Representatividade]]&lt;&gt;"",tab_cadastro5[[#This Row],[Representatividade]]+F893,"")</f>
        <v/>
      </c>
      <c r="G89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95" spans="2:7" ht="13.5" thickBot="1" x14ac:dyDescent="0.3">
      <c r="B895" s="17"/>
      <c r="C895" s="36" t="str" cm="1">
        <f t="array" ref="C895">IF(tab_cadastro5[[#This Row],[Valor por item]]&lt;&gt;"",INDEX(tab_estoque[Descrição],SMALL(IF(tab_estoque[Valor em Estoque]=tab_cadastro5[[#This Row],[Valor por item]],ROW(tab_estoque[Valor em Estoque])-8),COUNTIF($D$9:D895,D895))),"")</f>
        <v/>
      </c>
      <c r="D895" s="37" t="str">
        <f>IFERROR(LARGE(tab_estoque[Valor em Estoque],tab_cadastro5[[#This Row],[Ranking]]),"")</f>
        <v/>
      </c>
      <c r="E895" s="38" t="str">
        <f>IF(tab_cadastro5[[#This Row],[Valor por item]]&lt;&gt;"",tab_cadastro5[[#This Row],[Valor por item]]/SUM(tab_cadastro5[Valor por item]),"")</f>
        <v/>
      </c>
      <c r="F895" s="28" t="str">
        <f>IF(tab_cadastro5[[#This Row],[Representatividade]]&lt;&gt;"",tab_cadastro5[[#This Row],[Representatividade]]+F894,"")</f>
        <v/>
      </c>
      <c r="G89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96" spans="2:7" ht="13.5" thickBot="1" x14ac:dyDescent="0.3">
      <c r="B896" s="17"/>
      <c r="C896" s="36" t="str" cm="1">
        <f t="array" ref="C896">IF(tab_cadastro5[[#This Row],[Valor por item]]&lt;&gt;"",INDEX(tab_estoque[Descrição],SMALL(IF(tab_estoque[Valor em Estoque]=tab_cadastro5[[#This Row],[Valor por item]],ROW(tab_estoque[Valor em Estoque])-8),COUNTIF($D$9:D896,D896))),"")</f>
        <v/>
      </c>
      <c r="D896" s="37" t="str">
        <f>IFERROR(LARGE(tab_estoque[Valor em Estoque],tab_cadastro5[[#This Row],[Ranking]]),"")</f>
        <v/>
      </c>
      <c r="E896" s="38" t="str">
        <f>IF(tab_cadastro5[[#This Row],[Valor por item]]&lt;&gt;"",tab_cadastro5[[#This Row],[Valor por item]]/SUM(tab_cadastro5[Valor por item]),"")</f>
        <v/>
      </c>
      <c r="F896" s="28" t="str">
        <f>IF(tab_cadastro5[[#This Row],[Representatividade]]&lt;&gt;"",tab_cadastro5[[#This Row],[Representatividade]]+F895,"")</f>
        <v/>
      </c>
      <c r="G89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97" spans="2:7" ht="13.5" thickBot="1" x14ac:dyDescent="0.3">
      <c r="B897" s="17"/>
      <c r="C897" s="36" t="str" cm="1">
        <f t="array" ref="C897">IF(tab_cadastro5[[#This Row],[Valor por item]]&lt;&gt;"",INDEX(tab_estoque[Descrição],SMALL(IF(tab_estoque[Valor em Estoque]=tab_cadastro5[[#This Row],[Valor por item]],ROW(tab_estoque[Valor em Estoque])-8),COUNTIF($D$9:D897,D897))),"")</f>
        <v/>
      </c>
      <c r="D897" s="37" t="str">
        <f>IFERROR(LARGE(tab_estoque[Valor em Estoque],tab_cadastro5[[#This Row],[Ranking]]),"")</f>
        <v/>
      </c>
      <c r="E897" s="38" t="str">
        <f>IF(tab_cadastro5[[#This Row],[Valor por item]]&lt;&gt;"",tab_cadastro5[[#This Row],[Valor por item]]/SUM(tab_cadastro5[Valor por item]),"")</f>
        <v/>
      </c>
      <c r="F897" s="28" t="str">
        <f>IF(tab_cadastro5[[#This Row],[Representatividade]]&lt;&gt;"",tab_cadastro5[[#This Row],[Representatividade]]+F896,"")</f>
        <v/>
      </c>
      <c r="G89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98" spans="2:7" ht="13.5" thickBot="1" x14ac:dyDescent="0.3">
      <c r="B898" s="17"/>
      <c r="C898" s="36" t="str" cm="1">
        <f t="array" ref="C898">IF(tab_cadastro5[[#This Row],[Valor por item]]&lt;&gt;"",INDEX(tab_estoque[Descrição],SMALL(IF(tab_estoque[Valor em Estoque]=tab_cadastro5[[#This Row],[Valor por item]],ROW(tab_estoque[Valor em Estoque])-8),COUNTIF($D$9:D898,D898))),"")</f>
        <v/>
      </c>
      <c r="D898" s="37" t="str">
        <f>IFERROR(LARGE(tab_estoque[Valor em Estoque],tab_cadastro5[[#This Row],[Ranking]]),"")</f>
        <v/>
      </c>
      <c r="E898" s="38" t="str">
        <f>IF(tab_cadastro5[[#This Row],[Valor por item]]&lt;&gt;"",tab_cadastro5[[#This Row],[Valor por item]]/SUM(tab_cadastro5[Valor por item]),"")</f>
        <v/>
      </c>
      <c r="F898" s="28" t="str">
        <f>IF(tab_cadastro5[[#This Row],[Representatividade]]&lt;&gt;"",tab_cadastro5[[#This Row],[Representatividade]]+F897,"")</f>
        <v/>
      </c>
      <c r="G89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899" spans="2:7" ht="13.5" thickBot="1" x14ac:dyDescent="0.3">
      <c r="B899" s="17"/>
      <c r="C899" s="36" t="str" cm="1">
        <f t="array" ref="C899">IF(tab_cadastro5[[#This Row],[Valor por item]]&lt;&gt;"",INDEX(tab_estoque[Descrição],SMALL(IF(tab_estoque[Valor em Estoque]=tab_cadastro5[[#This Row],[Valor por item]],ROW(tab_estoque[Valor em Estoque])-8),COUNTIF($D$9:D899,D899))),"")</f>
        <v/>
      </c>
      <c r="D899" s="37" t="str">
        <f>IFERROR(LARGE(tab_estoque[Valor em Estoque],tab_cadastro5[[#This Row],[Ranking]]),"")</f>
        <v/>
      </c>
      <c r="E899" s="38" t="str">
        <f>IF(tab_cadastro5[[#This Row],[Valor por item]]&lt;&gt;"",tab_cadastro5[[#This Row],[Valor por item]]/SUM(tab_cadastro5[Valor por item]),"")</f>
        <v/>
      </c>
      <c r="F899" s="28" t="str">
        <f>IF(tab_cadastro5[[#This Row],[Representatividade]]&lt;&gt;"",tab_cadastro5[[#This Row],[Representatividade]]+F898,"")</f>
        <v/>
      </c>
      <c r="G89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00" spans="2:7" ht="13.5" thickBot="1" x14ac:dyDescent="0.3">
      <c r="B900" s="17"/>
      <c r="C900" s="36" t="str" cm="1">
        <f t="array" ref="C900">IF(tab_cadastro5[[#This Row],[Valor por item]]&lt;&gt;"",INDEX(tab_estoque[Descrição],SMALL(IF(tab_estoque[Valor em Estoque]=tab_cadastro5[[#This Row],[Valor por item]],ROW(tab_estoque[Valor em Estoque])-8),COUNTIF($D$9:D900,D900))),"")</f>
        <v/>
      </c>
      <c r="D900" s="37" t="str">
        <f>IFERROR(LARGE(tab_estoque[Valor em Estoque],tab_cadastro5[[#This Row],[Ranking]]),"")</f>
        <v/>
      </c>
      <c r="E900" s="38" t="str">
        <f>IF(tab_cadastro5[[#This Row],[Valor por item]]&lt;&gt;"",tab_cadastro5[[#This Row],[Valor por item]]/SUM(tab_cadastro5[Valor por item]),"")</f>
        <v/>
      </c>
      <c r="F900" s="28" t="str">
        <f>IF(tab_cadastro5[[#This Row],[Representatividade]]&lt;&gt;"",tab_cadastro5[[#This Row],[Representatividade]]+F899,"")</f>
        <v/>
      </c>
      <c r="G90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01" spans="2:7" ht="13.5" thickBot="1" x14ac:dyDescent="0.3">
      <c r="B901" s="17"/>
      <c r="C901" s="36" t="str" cm="1">
        <f t="array" ref="C901">IF(tab_cadastro5[[#This Row],[Valor por item]]&lt;&gt;"",INDEX(tab_estoque[Descrição],SMALL(IF(tab_estoque[Valor em Estoque]=tab_cadastro5[[#This Row],[Valor por item]],ROW(tab_estoque[Valor em Estoque])-8),COUNTIF($D$9:D901,D901))),"")</f>
        <v/>
      </c>
      <c r="D901" s="37" t="str">
        <f>IFERROR(LARGE(tab_estoque[Valor em Estoque],tab_cadastro5[[#This Row],[Ranking]]),"")</f>
        <v/>
      </c>
      <c r="E901" s="38" t="str">
        <f>IF(tab_cadastro5[[#This Row],[Valor por item]]&lt;&gt;"",tab_cadastro5[[#This Row],[Valor por item]]/SUM(tab_cadastro5[Valor por item]),"")</f>
        <v/>
      </c>
      <c r="F901" s="28" t="str">
        <f>IF(tab_cadastro5[[#This Row],[Representatividade]]&lt;&gt;"",tab_cadastro5[[#This Row],[Representatividade]]+F900,"")</f>
        <v/>
      </c>
      <c r="G90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02" spans="2:7" ht="13.5" thickBot="1" x14ac:dyDescent="0.3">
      <c r="B902" s="17"/>
      <c r="C902" s="36" t="str" cm="1">
        <f t="array" ref="C902">IF(tab_cadastro5[[#This Row],[Valor por item]]&lt;&gt;"",INDEX(tab_estoque[Descrição],SMALL(IF(tab_estoque[Valor em Estoque]=tab_cadastro5[[#This Row],[Valor por item]],ROW(tab_estoque[Valor em Estoque])-8),COUNTIF($D$9:D902,D902))),"")</f>
        <v/>
      </c>
      <c r="D902" s="37" t="str">
        <f>IFERROR(LARGE(tab_estoque[Valor em Estoque],tab_cadastro5[[#This Row],[Ranking]]),"")</f>
        <v/>
      </c>
      <c r="E902" s="38" t="str">
        <f>IF(tab_cadastro5[[#This Row],[Valor por item]]&lt;&gt;"",tab_cadastro5[[#This Row],[Valor por item]]/SUM(tab_cadastro5[Valor por item]),"")</f>
        <v/>
      </c>
      <c r="F902" s="28" t="str">
        <f>IF(tab_cadastro5[[#This Row],[Representatividade]]&lt;&gt;"",tab_cadastro5[[#This Row],[Representatividade]]+F901,"")</f>
        <v/>
      </c>
      <c r="G90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03" spans="2:7" ht="13.5" thickBot="1" x14ac:dyDescent="0.3">
      <c r="B903" s="17"/>
      <c r="C903" s="36" t="str" cm="1">
        <f t="array" ref="C903">IF(tab_cadastro5[[#This Row],[Valor por item]]&lt;&gt;"",INDEX(tab_estoque[Descrição],SMALL(IF(tab_estoque[Valor em Estoque]=tab_cadastro5[[#This Row],[Valor por item]],ROW(tab_estoque[Valor em Estoque])-8),COUNTIF($D$9:D903,D903))),"")</f>
        <v/>
      </c>
      <c r="D903" s="37" t="str">
        <f>IFERROR(LARGE(tab_estoque[Valor em Estoque],tab_cadastro5[[#This Row],[Ranking]]),"")</f>
        <v/>
      </c>
      <c r="E903" s="38" t="str">
        <f>IF(tab_cadastro5[[#This Row],[Valor por item]]&lt;&gt;"",tab_cadastro5[[#This Row],[Valor por item]]/SUM(tab_cadastro5[Valor por item]),"")</f>
        <v/>
      </c>
      <c r="F903" s="28" t="str">
        <f>IF(tab_cadastro5[[#This Row],[Representatividade]]&lt;&gt;"",tab_cadastro5[[#This Row],[Representatividade]]+F902,"")</f>
        <v/>
      </c>
      <c r="G90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04" spans="2:7" ht="13.5" thickBot="1" x14ac:dyDescent="0.3">
      <c r="B904" s="17"/>
      <c r="C904" s="36" t="str" cm="1">
        <f t="array" ref="C904">IF(tab_cadastro5[[#This Row],[Valor por item]]&lt;&gt;"",INDEX(tab_estoque[Descrição],SMALL(IF(tab_estoque[Valor em Estoque]=tab_cadastro5[[#This Row],[Valor por item]],ROW(tab_estoque[Valor em Estoque])-8),COUNTIF($D$9:D904,D904))),"")</f>
        <v/>
      </c>
      <c r="D904" s="37" t="str">
        <f>IFERROR(LARGE(tab_estoque[Valor em Estoque],tab_cadastro5[[#This Row],[Ranking]]),"")</f>
        <v/>
      </c>
      <c r="E904" s="38" t="str">
        <f>IF(tab_cadastro5[[#This Row],[Valor por item]]&lt;&gt;"",tab_cadastro5[[#This Row],[Valor por item]]/SUM(tab_cadastro5[Valor por item]),"")</f>
        <v/>
      </c>
      <c r="F904" s="28" t="str">
        <f>IF(tab_cadastro5[[#This Row],[Representatividade]]&lt;&gt;"",tab_cadastro5[[#This Row],[Representatividade]]+F903,"")</f>
        <v/>
      </c>
      <c r="G90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05" spans="2:7" ht="13.5" thickBot="1" x14ac:dyDescent="0.3">
      <c r="B905" s="17"/>
      <c r="C905" s="36" t="str" cm="1">
        <f t="array" ref="C905">IF(tab_cadastro5[[#This Row],[Valor por item]]&lt;&gt;"",INDEX(tab_estoque[Descrição],SMALL(IF(tab_estoque[Valor em Estoque]=tab_cadastro5[[#This Row],[Valor por item]],ROW(tab_estoque[Valor em Estoque])-8),COUNTIF($D$9:D905,D905))),"")</f>
        <v/>
      </c>
      <c r="D905" s="37" t="str">
        <f>IFERROR(LARGE(tab_estoque[Valor em Estoque],tab_cadastro5[[#This Row],[Ranking]]),"")</f>
        <v/>
      </c>
      <c r="E905" s="38" t="str">
        <f>IF(tab_cadastro5[[#This Row],[Valor por item]]&lt;&gt;"",tab_cadastro5[[#This Row],[Valor por item]]/SUM(tab_cadastro5[Valor por item]),"")</f>
        <v/>
      </c>
      <c r="F905" s="28" t="str">
        <f>IF(tab_cadastro5[[#This Row],[Representatividade]]&lt;&gt;"",tab_cadastro5[[#This Row],[Representatividade]]+F904,"")</f>
        <v/>
      </c>
      <c r="G90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06" spans="2:7" ht="13.5" thickBot="1" x14ac:dyDescent="0.3">
      <c r="B906" s="17"/>
      <c r="C906" s="36" t="str" cm="1">
        <f t="array" ref="C906">IF(tab_cadastro5[[#This Row],[Valor por item]]&lt;&gt;"",INDEX(tab_estoque[Descrição],SMALL(IF(tab_estoque[Valor em Estoque]=tab_cadastro5[[#This Row],[Valor por item]],ROW(tab_estoque[Valor em Estoque])-8),COUNTIF($D$9:D906,D906))),"")</f>
        <v/>
      </c>
      <c r="D906" s="37" t="str">
        <f>IFERROR(LARGE(tab_estoque[Valor em Estoque],tab_cadastro5[[#This Row],[Ranking]]),"")</f>
        <v/>
      </c>
      <c r="E906" s="38" t="str">
        <f>IF(tab_cadastro5[[#This Row],[Valor por item]]&lt;&gt;"",tab_cadastro5[[#This Row],[Valor por item]]/SUM(tab_cadastro5[Valor por item]),"")</f>
        <v/>
      </c>
      <c r="F906" s="28" t="str">
        <f>IF(tab_cadastro5[[#This Row],[Representatividade]]&lt;&gt;"",tab_cadastro5[[#This Row],[Representatividade]]+F905,"")</f>
        <v/>
      </c>
      <c r="G90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07" spans="2:7" ht="13.5" thickBot="1" x14ac:dyDescent="0.3">
      <c r="B907" s="17"/>
      <c r="C907" s="36" t="str" cm="1">
        <f t="array" ref="C907">IF(tab_cadastro5[[#This Row],[Valor por item]]&lt;&gt;"",INDEX(tab_estoque[Descrição],SMALL(IF(tab_estoque[Valor em Estoque]=tab_cadastro5[[#This Row],[Valor por item]],ROW(tab_estoque[Valor em Estoque])-8),COUNTIF($D$9:D907,D907))),"")</f>
        <v/>
      </c>
      <c r="D907" s="37" t="str">
        <f>IFERROR(LARGE(tab_estoque[Valor em Estoque],tab_cadastro5[[#This Row],[Ranking]]),"")</f>
        <v/>
      </c>
      <c r="E907" s="38" t="str">
        <f>IF(tab_cadastro5[[#This Row],[Valor por item]]&lt;&gt;"",tab_cadastro5[[#This Row],[Valor por item]]/SUM(tab_cadastro5[Valor por item]),"")</f>
        <v/>
      </c>
      <c r="F907" s="28" t="str">
        <f>IF(tab_cadastro5[[#This Row],[Representatividade]]&lt;&gt;"",tab_cadastro5[[#This Row],[Representatividade]]+F906,"")</f>
        <v/>
      </c>
      <c r="G90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08" spans="2:7" ht="13.5" thickBot="1" x14ac:dyDescent="0.3">
      <c r="B908" s="17"/>
      <c r="C908" s="36" t="str" cm="1">
        <f t="array" ref="C908">IF(tab_cadastro5[[#This Row],[Valor por item]]&lt;&gt;"",INDEX(tab_estoque[Descrição],SMALL(IF(tab_estoque[Valor em Estoque]=tab_cadastro5[[#This Row],[Valor por item]],ROW(tab_estoque[Valor em Estoque])-8),COUNTIF($D$9:D908,D908))),"")</f>
        <v/>
      </c>
      <c r="D908" s="37" t="str">
        <f>IFERROR(LARGE(tab_estoque[Valor em Estoque],tab_cadastro5[[#This Row],[Ranking]]),"")</f>
        <v/>
      </c>
      <c r="E908" s="38" t="str">
        <f>IF(tab_cadastro5[[#This Row],[Valor por item]]&lt;&gt;"",tab_cadastro5[[#This Row],[Valor por item]]/SUM(tab_cadastro5[Valor por item]),"")</f>
        <v/>
      </c>
      <c r="F908" s="28" t="str">
        <f>IF(tab_cadastro5[[#This Row],[Representatividade]]&lt;&gt;"",tab_cadastro5[[#This Row],[Representatividade]]+F907,"")</f>
        <v/>
      </c>
      <c r="G90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09" spans="2:7" ht="13.5" thickBot="1" x14ac:dyDescent="0.3">
      <c r="B909" s="17"/>
      <c r="C909" s="36" t="str" cm="1">
        <f t="array" ref="C909">IF(tab_cadastro5[[#This Row],[Valor por item]]&lt;&gt;"",INDEX(tab_estoque[Descrição],SMALL(IF(tab_estoque[Valor em Estoque]=tab_cadastro5[[#This Row],[Valor por item]],ROW(tab_estoque[Valor em Estoque])-8),COUNTIF($D$9:D909,D909))),"")</f>
        <v/>
      </c>
      <c r="D909" s="37" t="str">
        <f>IFERROR(LARGE(tab_estoque[Valor em Estoque],tab_cadastro5[[#This Row],[Ranking]]),"")</f>
        <v/>
      </c>
      <c r="E909" s="38" t="str">
        <f>IF(tab_cadastro5[[#This Row],[Valor por item]]&lt;&gt;"",tab_cadastro5[[#This Row],[Valor por item]]/SUM(tab_cadastro5[Valor por item]),"")</f>
        <v/>
      </c>
      <c r="F909" s="28" t="str">
        <f>IF(tab_cadastro5[[#This Row],[Representatividade]]&lt;&gt;"",tab_cadastro5[[#This Row],[Representatividade]]+F908,"")</f>
        <v/>
      </c>
      <c r="G90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10" spans="2:7" ht="13.5" thickBot="1" x14ac:dyDescent="0.3">
      <c r="B910" s="17"/>
      <c r="C910" s="36" t="str" cm="1">
        <f t="array" ref="C910">IF(tab_cadastro5[[#This Row],[Valor por item]]&lt;&gt;"",INDEX(tab_estoque[Descrição],SMALL(IF(tab_estoque[Valor em Estoque]=tab_cadastro5[[#This Row],[Valor por item]],ROW(tab_estoque[Valor em Estoque])-8),COUNTIF($D$9:D910,D910))),"")</f>
        <v/>
      </c>
      <c r="D910" s="37" t="str">
        <f>IFERROR(LARGE(tab_estoque[Valor em Estoque],tab_cadastro5[[#This Row],[Ranking]]),"")</f>
        <v/>
      </c>
      <c r="E910" s="38" t="str">
        <f>IF(tab_cadastro5[[#This Row],[Valor por item]]&lt;&gt;"",tab_cadastro5[[#This Row],[Valor por item]]/SUM(tab_cadastro5[Valor por item]),"")</f>
        <v/>
      </c>
      <c r="F910" s="28" t="str">
        <f>IF(tab_cadastro5[[#This Row],[Representatividade]]&lt;&gt;"",tab_cadastro5[[#This Row],[Representatividade]]+F909,"")</f>
        <v/>
      </c>
      <c r="G91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11" spans="2:7" ht="13.5" thickBot="1" x14ac:dyDescent="0.3">
      <c r="B911" s="17"/>
      <c r="C911" s="36" t="str" cm="1">
        <f t="array" ref="C911">IF(tab_cadastro5[[#This Row],[Valor por item]]&lt;&gt;"",INDEX(tab_estoque[Descrição],SMALL(IF(tab_estoque[Valor em Estoque]=tab_cadastro5[[#This Row],[Valor por item]],ROW(tab_estoque[Valor em Estoque])-8),COUNTIF($D$9:D911,D911))),"")</f>
        <v/>
      </c>
      <c r="D911" s="37" t="str">
        <f>IFERROR(LARGE(tab_estoque[Valor em Estoque],tab_cadastro5[[#This Row],[Ranking]]),"")</f>
        <v/>
      </c>
      <c r="E911" s="38" t="str">
        <f>IF(tab_cadastro5[[#This Row],[Valor por item]]&lt;&gt;"",tab_cadastro5[[#This Row],[Valor por item]]/SUM(tab_cadastro5[Valor por item]),"")</f>
        <v/>
      </c>
      <c r="F911" s="28" t="str">
        <f>IF(tab_cadastro5[[#This Row],[Representatividade]]&lt;&gt;"",tab_cadastro5[[#This Row],[Representatividade]]+F910,"")</f>
        <v/>
      </c>
      <c r="G91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12" spans="2:7" ht="13.5" thickBot="1" x14ac:dyDescent="0.3">
      <c r="B912" s="17"/>
      <c r="C912" s="36" t="str" cm="1">
        <f t="array" ref="C912">IF(tab_cadastro5[[#This Row],[Valor por item]]&lt;&gt;"",INDEX(tab_estoque[Descrição],SMALL(IF(tab_estoque[Valor em Estoque]=tab_cadastro5[[#This Row],[Valor por item]],ROW(tab_estoque[Valor em Estoque])-8),COUNTIF($D$9:D912,D912))),"")</f>
        <v/>
      </c>
      <c r="D912" s="37" t="str">
        <f>IFERROR(LARGE(tab_estoque[Valor em Estoque],tab_cadastro5[[#This Row],[Ranking]]),"")</f>
        <v/>
      </c>
      <c r="E912" s="38" t="str">
        <f>IF(tab_cadastro5[[#This Row],[Valor por item]]&lt;&gt;"",tab_cadastro5[[#This Row],[Valor por item]]/SUM(tab_cadastro5[Valor por item]),"")</f>
        <v/>
      </c>
      <c r="F912" s="28" t="str">
        <f>IF(tab_cadastro5[[#This Row],[Representatividade]]&lt;&gt;"",tab_cadastro5[[#This Row],[Representatividade]]+F911,"")</f>
        <v/>
      </c>
      <c r="G91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13" spans="2:7" ht="13.5" thickBot="1" x14ac:dyDescent="0.3">
      <c r="B913" s="17"/>
      <c r="C913" s="36" t="str" cm="1">
        <f t="array" ref="C913">IF(tab_cadastro5[[#This Row],[Valor por item]]&lt;&gt;"",INDEX(tab_estoque[Descrição],SMALL(IF(tab_estoque[Valor em Estoque]=tab_cadastro5[[#This Row],[Valor por item]],ROW(tab_estoque[Valor em Estoque])-8),COUNTIF($D$9:D913,D913))),"")</f>
        <v/>
      </c>
      <c r="D913" s="37" t="str">
        <f>IFERROR(LARGE(tab_estoque[Valor em Estoque],tab_cadastro5[[#This Row],[Ranking]]),"")</f>
        <v/>
      </c>
      <c r="E913" s="38" t="str">
        <f>IF(tab_cadastro5[[#This Row],[Valor por item]]&lt;&gt;"",tab_cadastro5[[#This Row],[Valor por item]]/SUM(tab_cadastro5[Valor por item]),"")</f>
        <v/>
      </c>
      <c r="F913" s="28" t="str">
        <f>IF(tab_cadastro5[[#This Row],[Representatividade]]&lt;&gt;"",tab_cadastro5[[#This Row],[Representatividade]]+F912,"")</f>
        <v/>
      </c>
      <c r="G91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14" spans="2:7" ht="13.5" thickBot="1" x14ac:dyDescent="0.3">
      <c r="B914" s="17"/>
      <c r="C914" s="36" t="str" cm="1">
        <f t="array" ref="C914">IF(tab_cadastro5[[#This Row],[Valor por item]]&lt;&gt;"",INDEX(tab_estoque[Descrição],SMALL(IF(tab_estoque[Valor em Estoque]=tab_cadastro5[[#This Row],[Valor por item]],ROW(tab_estoque[Valor em Estoque])-8),COUNTIF($D$9:D914,D914))),"")</f>
        <v/>
      </c>
      <c r="D914" s="37" t="str">
        <f>IFERROR(LARGE(tab_estoque[Valor em Estoque],tab_cadastro5[[#This Row],[Ranking]]),"")</f>
        <v/>
      </c>
      <c r="E914" s="38" t="str">
        <f>IF(tab_cadastro5[[#This Row],[Valor por item]]&lt;&gt;"",tab_cadastro5[[#This Row],[Valor por item]]/SUM(tab_cadastro5[Valor por item]),"")</f>
        <v/>
      </c>
      <c r="F914" s="28" t="str">
        <f>IF(tab_cadastro5[[#This Row],[Representatividade]]&lt;&gt;"",tab_cadastro5[[#This Row],[Representatividade]]+F913,"")</f>
        <v/>
      </c>
      <c r="G91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15" spans="2:7" ht="13.5" thickBot="1" x14ac:dyDescent="0.3">
      <c r="B915" s="17"/>
      <c r="C915" s="36" t="str" cm="1">
        <f t="array" ref="C915">IF(tab_cadastro5[[#This Row],[Valor por item]]&lt;&gt;"",INDEX(tab_estoque[Descrição],SMALL(IF(tab_estoque[Valor em Estoque]=tab_cadastro5[[#This Row],[Valor por item]],ROW(tab_estoque[Valor em Estoque])-8),COUNTIF($D$9:D915,D915))),"")</f>
        <v/>
      </c>
      <c r="D915" s="37" t="str">
        <f>IFERROR(LARGE(tab_estoque[Valor em Estoque],tab_cadastro5[[#This Row],[Ranking]]),"")</f>
        <v/>
      </c>
      <c r="E915" s="38" t="str">
        <f>IF(tab_cadastro5[[#This Row],[Valor por item]]&lt;&gt;"",tab_cadastro5[[#This Row],[Valor por item]]/SUM(tab_cadastro5[Valor por item]),"")</f>
        <v/>
      </c>
      <c r="F915" s="28" t="str">
        <f>IF(tab_cadastro5[[#This Row],[Representatividade]]&lt;&gt;"",tab_cadastro5[[#This Row],[Representatividade]]+F914,"")</f>
        <v/>
      </c>
      <c r="G91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16" spans="2:7" ht="13.5" thickBot="1" x14ac:dyDescent="0.3">
      <c r="B916" s="17"/>
      <c r="C916" s="36" t="str" cm="1">
        <f t="array" ref="C916">IF(tab_cadastro5[[#This Row],[Valor por item]]&lt;&gt;"",INDEX(tab_estoque[Descrição],SMALL(IF(tab_estoque[Valor em Estoque]=tab_cadastro5[[#This Row],[Valor por item]],ROW(tab_estoque[Valor em Estoque])-8),COUNTIF($D$9:D916,D916))),"")</f>
        <v/>
      </c>
      <c r="D916" s="37" t="str">
        <f>IFERROR(LARGE(tab_estoque[Valor em Estoque],tab_cadastro5[[#This Row],[Ranking]]),"")</f>
        <v/>
      </c>
      <c r="E916" s="38" t="str">
        <f>IF(tab_cadastro5[[#This Row],[Valor por item]]&lt;&gt;"",tab_cadastro5[[#This Row],[Valor por item]]/SUM(tab_cadastro5[Valor por item]),"")</f>
        <v/>
      </c>
      <c r="F916" s="28" t="str">
        <f>IF(tab_cadastro5[[#This Row],[Representatividade]]&lt;&gt;"",tab_cadastro5[[#This Row],[Representatividade]]+F915,"")</f>
        <v/>
      </c>
      <c r="G91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17" spans="2:7" ht="13.5" thickBot="1" x14ac:dyDescent="0.3">
      <c r="B917" s="17"/>
      <c r="C917" s="36" t="str" cm="1">
        <f t="array" ref="C917">IF(tab_cadastro5[[#This Row],[Valor por item]]&lt;&gt;"",INDEX(tab_estoque[Descrição],SMALL(IF(tab_estoque[Valor em Estoque]=tab_cadastro5[[#This Row],[Valor por item]],ROW(tab_estoque[Valor em Estoque])-8),COUNTIF($D$9:D917,D917))),"")</f>
        <v/>
      </c>
      <c r="D917" s="37" t="str">
        <f>IFERROR(LARGE(tab_estoque[Valor em Estoque],tab_cadastro5[[#This Row],[Ranking]]),"")</f>
        <v/>
      </c>
      <c r="E917" s="38" t="str">
        <f>IF(tab_cadastro5[[#This Row],[Valor por item]]&lt;&gt;"",tab_cadastro5[[#This Row],[Valor por item]]/SUM(tab_cadastro5[Valor por item]),"")</f>
        <v/>
      </c>
      <c r="F917" s="28" t="str">
        <f>IF(tab_cadastro5[[#This Row],[Representatividade]]&lt;&gt;"",tab_cadastro5[[#This Row],[Representatividade]]+F916,"")</f>
        <v/>
      </c>
      <c r="G91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18" spans="2:7" ht="13.5" thickBot="1" x14ac:dyDescent="0.3">
      <c r="B918" s="17"/>
      <c r="C918" s="36" t="str" cm="1">
        <f t="array" ref="C918">IF(tab_cadastro5[[#This Row],[Valor por item]]&lt;&gt;"",INDEX(tab_estoque[Descrição],SMALL(IF(tab_estoque[Valor em Estoque]=tab_cadastro5[[#This Row],[Valor por item]],ROW(tab_estoque[Valor em Estoque])-8),COUNTIF($D$9:D918,D918))),"")</f>
        <v/>
      </c>
      <c r="D918" s="37" t="str">
        <f>IFERROR(LARGE(tab_estoque[Valor em Estoque],tab_cadastro5[[#This Row],[Ranking]]),"")</f>
        <v/>
      </c>
      <c r="E918" s="38" t="str">
        <f>IF(tab_cadastro5[[#This Row],[Valor por item]]&lt;&gt;"",tab_cadastro5[[#This Row],[Valor por item]]/SUM(tab_cadastro5[Valor por item]),"")</f>
        <v/>
      </c>
      <c r="F918" s="28" t="str">
        <f>IF(tab_cadastro5[[#This Row],[Representatividade]]&lt;&gt;"",tab_cadastro5[[#This Row],[Representatividade]]+F917,"")</f>
        <v/>
      </c>
      <c r="G91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19" spans="2:7" ht="13.5" thickBot="1" x14ac:dyDescent="0.3">
      <c r="B919" s="17"/>
      <c r="C919" s="36" t="str" cm="1">
        <f t="array" ref="C919">IF(tab_cadastro5[[#This Row],[Valor por item]]&lt;&gt;"",INDEX(tab_estoque[Descrição],SMALL(IF(tab_estoque[Valor em Estoque]=tab_cadastro5[[#This Row],[Valor por item]],ROW(tab_estoque[Valor em Estoque])-8),COUNTIF($D$9:D919,D919))),"")</f>
        <v/>
      </c>
      <c r="D919" s="37" t="str">
        <f>IFERROR(LARGE(tab_estoque[Valor em Estoque],tab_cadastro5[[#This Row],[Ranking]]),"")</f>
        <v/>
      </c>
      <c r="E919" s="38" t="str">
        <f>IF(tab_cadastro5[[#This Row],[Valor por item]]&lt;&gt;"",tab_cadastro5[[#This Row],[Valor por item]]/SUM(tab_cadastro5[Valor por item]),"")</f>
        <v/>
      </c>
      <c r="F919" s="28" t="str">
        <f>IF(tab_cadastro5[[#This Row],[Representatividade]]&lt;&gt;"",tab_cadastro5[[#This Row],[Representatividade]]+F918,"")</f>
        <v/>
      </c>
      <c r="G91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20" spans="2:7" ht="13.5" thickBot="1" x14ac:dyDescent="0.3">
      <c r="B920" s="17"/>
      <c r="C920" s="36" t="str" cm="1">
        <f t="array" ref="C920">IF(tab_cadastro5[[#This Row],[Valor por item]]&lt;&gt;"",INDEX(tab_estoque[Descrição],SMALL(IF(tab_estoque[Valor em Estoque]=tab_cadastro5[[#This Row],[Valor por item]],ROW(tab_estoque[Valor em Estoque])-8),COUNTIF($D$9:D920,D920))),"")</f>
        <v/>
      </c>
      <c r="D920" s="37" t="str">
        <f>IFERROR(LARGE(tab_estoque[Valor em Estoque],tab_cadastro5[[#This Row],[Ranking]]),"")</f>
        <v/>
      </c>
      <c r="E920" s="38" t="str">
        <f>IF(tab_cadastro5[[#This Row],[Valor por item]]&lt;&gt;"",tab_cadastro5[[#This Row],[Valor por item]]/SUM(tab_cadastro5[Valor por item]),"")</f>
        <v/>
      </c>
      <c r="F920" s="28" t="str">
        <f>IF(tab_cadastro5[[#This Row],[Representatividade]]&lt;&gt;"",tab_cadastro5[[#This Row],[Representatividade]]+F919,"")</f>
        <v/>
      </c>
      <c r="G92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21" spans="2:7" ht="13.5" thickBot="1" x14ac:dyDescent="0.3">
      <c r="B921" s="17"/>
      <c r="C921" s="36" t="str" cm="1">
        <f t="array" ref="C921">IF(tab_cadastro5[[#This Row],[Valor por item]]&lt;&gt;"",INDEX(tab_estoque[Descrição],SMALL(IF(tab_estoque[Valor em Estoque]=tab_cadastro5[[#This Row],[Valor por item]],ROW(tab_estoque[Valor em Estoque])-8),COUNTIF($D$9:D921,D921))),"")</f>
        <v/>
      </c>
      <c r="D921" s="37" t="str">
        <f>IFERROR(LARGE(tab_estoque[Valor em Estoque],tab_cadastro5[[#This Row],[Ranking]]),"")</f>
        <v/>
      </c>
      <c r="E921" s="38" t="str">
        <f>IF(tab_cadastro5[[#This Row],[Valor por item]]&lt;&gt;"",tab_cadastro5[[#This Row],[Valor por item]]/SUM(tab_cadastro5[Valor por item]),"")</f>
        <v/>
      </c>
      <c r="F921" s="28" t="str">
        <f>IF(tab_cadastro5[[#This Row],[Representatividade]]&lt;&gt;"",tab_cadastro5[[#This Row],[Representatividade]]+F920,"")</f>
        <v/>
      </c>
      <c r="G92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22" spans="2:7" ht="13.5" thickBot="1" x14ac:dyDescent="0.3">
      <c r="B922" s="17"/>
      <c r="C922" s="36" t="str" cm="1">
        <f t="array" ref="C922">IF(tab_cadastro5[[#This Row],[Valor por item]]&lt;&gt;"",INDEX(tab_estoque[Descrição],SMALL(IF(tab_estoque[Valor em Estoque]=tab_cadastro5[[#This Row],[Valor por item]],ROW(tab_estoque[Valor em Estoque])-8),COUNTIF($D$9:D922,D922))),"")</f>
        <v/>
      </c>
      <c r="D922" s="37" t="str">
        <f>IFERROR(LARGE(tab_estoque[Valor em Estoque],tab_cadastro5[[#This Row],[Ranking]]),"")</f>
        <v/>
      </c>
      <c r="E922" s="38" t="str">
        <f>IF(tab_cadastro5[[#This Row],[Valor por item]]&lt;&gt;"",tab_cadastro5[[#This Row],[Valor por item]]/SUM(tab_cadastro5[Valor por item]),"")</f>
        <v/>
      </c>
      <c r="F922" s="28" t="str">
        <f>IF(tab_cadastro5[[#This Row],[Representatividade]]&lt;&gt;"",tab_cadastro5[[#This Row],[Representatividade]]+F921,"")</f>
        <v/>
      </c>
      <c r="G92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23" spans="2:7" ht="13.5" thickBot="1" x14ac:dyDescent="0.3">
      <c r="B923" s="17"/>
      <c r="C923" s="36" t="str" cm="1">
        <f t="array" ref="C923">IF(tab_cadastro5[[#This Row],[Valor por item]]&lt;&gt;"",INDEX(tab_estoque[Descrição],SMALL(IF(tab_estoque[Valor em Estoque]=tab_cadastro5[[#This Row],[Valor por item]],ROW(tab_estoque[Valor em Estoque])-8),COUNTIF($D$9:D923,D923))),"")</f>
        <v/>
      </c>
      <c r="D923" s="37" t="str">
        <f>IFERROR(LARGE(tab_estoque[Valor em Estoque],tab_cadastro5[[#This Row],[Ranking]]),"")</f>
        <v/>
      </c>
      <c r="E923" s="38" t="str">
        <f>IF(tab_cadastro5[[#This Row],[Valor por item]]&lt;&gt;"",tab_cadastro5[[#This Row],[Valor por item]]/SUM(tab_cadastro5[Valor por item]),"")</f>
        <v/>
      </c>
      <c r="F923" s="28" t="str">
        <f>IF(tab_cadastro5[[#This Row],[Representatividade]]&lt;&gt;"",tab_cadastro5[[#This Row],[Representatividade]]+F922,"")</f>
        <v/>
      </c>
      <c r="G92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24" spans="2:7" ht="13.5" thickBot="1" x14ac:dyDescent="0.3">
      <c r="B924" s="17"/>
      <c r="C924" s="36" t="str" cm="1">
        <f t="array" ref="C924">IF(tab_cadastro5[[#This Row],[Valor por item]]&lt;&gt;"",INDEX(tab_estoque[Descrição],SMALL(IF(tab_estoque[Valor em Estoque]=tab_cadastro5[[#This Row],[Valor por item]],ROW(tab_estoque[Valor em Estoque])-8),COUNTIF($D$9:D924,D924))),"")</f>
        <v/>
      </c>
      <c r="D924" s="37" t="str">
        <f>IFERROR(LARGE(tab_estoque[Valor em Estoque],tab_cadastro5[[#This Row],[Ranking]]),"")</f>
        <v/>
      </c>
      <c r="E924" s="38" t="str">
        <f>IF(tab_cadastro5[[#This Row],[Valor por item]]&lt;&gt;"",tab_cadastro5[[#This Row],[Valor por item]]/SUM(tab_cadastro5[Valor por item]),"")</f>
        <v/>
      </c>
      <c r="F924" s="28" t="str">
        <f>IF(tab_cadastro5[[#This Row],[Representatividade]]&lt;&gt;"",tab_cadastro5[[#This Row],[Representatividade]]+F923,"")</f>
        <v/>
      </c>
      <c r="G92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25" spans="2:7" ht="13.5" thickBot="1" x14ac:dyDescent="0.3">
      <c r="B925" s="17"/>
      <c r="C925" s="36" t="str" cm="1">
        <f t="array" ref="C925">IF(tab_cadastro5[[#This Row],[Valor por item]]&lt;&gt;"",INDEX(tab_estoque[Descrição],SMALL(IF(tab_estoque[Valor em Estoque]=tab_cadastro5[[#This Row],[Valor por item]],ROW(tab_estoque[Valor em Estoque])-8),COUNTIF($D$9:D925,D925))),"")</f>
        <v/>
      </c>
      <c r="D925" s="37" t="str">
        <f>IFERROR(LARGE(tab_estoque[Valor em Estoque],tab_cadastro5[[#This Row],[Ranking]]),"")</f>
        <v/>
      </c>
      <c r="E925" s="38" t="str">
        <f>IF(tab_cadastro5[[#This Row],[Valor por item]]&lt;&gt;"",tab_cadastro5[[#This Row],[Valor por item]]/SUM(tab_cadastro5[Valor por item]),"")</f>
        <v/>
      </c>
      <c r="F925" s="28" t="str">
        <f>IF(tab_cadastro5[[#This Row],[Representatividade]]&lt;&gt;"",tab_cadastro5[[#This Row],[Representatividade]]+F924,"")</f>
        <v/>
      </c>
      <c r="G92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26" spans="2:7" ht="13.5" thickBot="1" x14ac:dyDescent="0.3">
      <c r="B926" s="17"/>
      <c r="C926" s="36" t="str" cm="1">
        <f t="array" ref="C926">IF(tab_cadastro5[[#This Row],[Valor por item]]&lt;&gt;"",INDEX(tab_estoque[Descrição],SMALL(IF(tab_estoque[Valor em Estoque]=tab_cadastro5[[#This Row],[Valor por item]],ROW(tab_estoque[Valor em Estoque])-8),COUNTIF($D$9:D926,D926))),"")</f>
        <v/>
      </c>
      <c r="D926" s="37" t="str">
        <f>IFERROR(LARGE(tab_estoque[Valor em Estoque],tab_cadastro5[[#This Row],[Ranking]]),"")</f>
        <v/>
      </c>
      <c r="E926" s="38" t="str">
        <f>IF(tab_cadastro5[[#This Row],[Valor por item]]&lt;&gt;"",tab_cadastro5[[#This Row],[Valor por item]]/SUM(tab_cadastro5[Valor por item]),"")</f>
        <v/>
      </c>
      <c r="F926" s="28" t="str">
        <f>IF(tab_cadastro5[[#This Row],[Representatividade]]&lt;&gt;"",tab_cadastro5[[#This Row],[Representatividade]]+F925,"")</f>
        <v/>
      </c>
      <c r="G92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27" spans="2:7" ht="13.5" thickBot="1" x14ac:dyDescent="0.3">
      <c r="B927" s="17"/>
      <c r="C927" s="36" t="str" cm="1">
        <f t="array" ref="C927">IF(tab_cadastro5[[#This Row],[Valor por item]]&lt;&gt;"",INDEX(tab_estoque[Descrição],SMALL(IF(tab_estoque[Valor em Estoque]=tab_cadastro5[[#This Row],[Valor por item]],ROW(tab_estoque[Valor em Estoque])-8),COUNTIF($D$9:D927,D927))),"")</f>
        <v/>
      </c>
      <c r="D927" s="37" t="str">
        <f>IFERROR(LARGE(tab_estoque[Valor em Estoque],tab_cadastro5[[#This Row],[Ranking]]),"")</f>
        <v/>
      </c>
      <c r="E927" s="38" t="str">
        <f>IF(tab_cadastro5[[#This Row],[Valor por item]]&lt;&gt;"",tab_cadastro5[[#This Row],[Valor por item]]/SUM(tab_cadastro5[Valor por item]),"")</f>
        <v/>
      </c>
      <c r="F927" s="28" t="str">
        <f>IF(tab_cadastro5[[#This Row],[Representatividade]]&lt;&gt;"",tab_cadastro5[[#This Row],[Representatividade]]+F926,"")</f>
        <v/>
      </c>
      <c r="G92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28" spans="2:7" ht="13.5" thickBot="1" x14ac:dyDescent="0.3">
      <c r="B928" s="17"/>
      <c r="C928" s="36" t="str" cm="1">
        <f t="array" ref="C928">IF(tab_cadastro5[[#This Row],[Valor por item]]&lt;&gt;"",INDEX(tab_estoque[Descrição],SMALL(IF(tab_estoque[Valor em Estoque]=tab_cadastro5[[#This Row],[Valor por item]],ROW(tab_estoque[Valor em Estoque])-8),COUNTIF($D$9:D928,D928))),"")</f>
        <v/>
      </c>
      <c r="D928" s="37" t="str">
        <f>IFERROR(LARGE(tab_estoque[Valor em Estoque],tab_cadastro5[[#This Row],[Ranking]]),"")</f>
        <v/>
      </c>
      <c r="E928" s="38" t="str">
        <f>IF(tab_cadastro5[[#This Row],[Valor por item]]&lt;&gt;"",tab_cadastro5[[#This Row],[Valor por item]]/SUM(tab_cadastro5[Valor por item]),"")</f>
        <v/>
      </c>
      <c r="F928" s="28" t="str">
        <f>IF(tab_cadastro5[[#This Row],[Representatividade]]&lt;&gt;"",tab_cadastro5[[#This Row],[Representatividade]]+F927,"")</f>
        <v/>
      </c>
      <c r="G92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29" spans="2:7" ht="13.5" thickBot="1" x14ac:dyDescent="0.3">
      <c r="B929" s="17"/>
      <c r="C929" s="36" t="str" cm="1">
        <f t="array" ref="C929">IF(tab_cadastro5[[#This Row],[Valor por item]]&lt;&gt;"",INDEX(tab_estoque[Descrição],SMALL(IF(tab_estoque[Valor em Estoque]=tab_cadastro5[[#This Row],[Valor por item]],ROW(tab_estoque[Valor em Estoque])-8),COUNTIF($D$9:D929,D929))),"")</f>
        <v/>
      </c>
      <c r="D929" s="37" t="str">
        <f>IFERROR(LARGE(tab_estoque[Valor em Estoque],tab_cadastro5[[#This Row],[Ranking]]),"")</f>
        <v/>
      </c>
      <c r="E929" s="38" t="str">
        <f>IF(tab_cadastro5[[#This Row],[Valor por item]]&lt;&gt;"",tab_cadastro5[[#This Row],[Valor por item]]/SUM(tab_cadastro5[Valor por item]),"")</f>
        <v/>
      </c>
      <c r="F929" s="28" t="str">
        <f>IF(tab_cadastro5[[#This Row],[Representatividade]]&lt;&gt;"",tab_cadastro5[[#This Row],[Representatividade]]+F928,"")</f>
        <v/>
      </c>
      <c r="G92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30" spans="2:7" ht="13.5" thickBot="1" x14ac:dyDescent="0.3">
      <c r="B930" s="17"/>
      <c r="C930" s="36" t="str" cm="1">
        <f t="array" ref="C930">IF(tab_cadastro5[[#This Row],[Valor por item]]&lt;&gt;"",INDEX(tab_estoque[Descrição],SMALL(IF(tab_estoque[Valor em Estoque]=tab_cadastro5[[#This Row],[Valor por item]],ROW(tab_estoque[Valor em Estoque])-8),COUNTIF($D$9:D930,D930))),"")</f>
        <v/>
      </c>
      <c r="D930" s="37" t="str">
        <f>IFERROR(LARGE(tab_estoque[Valor em Estoque],tab_cadastro5[[#This Row],[Ranking]]),"")</f>
        <v/>
      </c>
      <c r="E930" s="38" t="str">
        <f>IF(tab_cadastro5[[#This Row],[Valor por item]]&lt;&gt;"",tab_cadastro5[[#This Row],[Valor por item]]/SUM(tab_cadastro5[Valor por item]),"")</f>
        <v/>
      </c>
      <c r="F930" s="28" t="str">
        <f>IF(tab_cadastro5[[#This Row],[Representatividade]]&lt;&gt;"",tab_cadastro5[[#This Row],[Representatividade]]+F929,"")</f>
        <v/>
      </c>
      <c r="G93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31" spans="2:7" ht="13.5" thickBot="1" x14ac:dyDescent="0.3">
      <c r="B931" s="17"/>
      <c r="C931" s="36" t="str" cm="1">
        <f t="array" ref="C931">IF(tab_cadastro5[[#This Row],[Valor por item]]&lt;&gt;"",INDEX(tab_estoque[Descrição],SMALL(IF(tab_estoque[Valor em Estoque]=tab_cadastro5[[#This Row],[Valor por item]],ROW(tab_estoque[Valor em Estoque])-8),COUNTIF($D$9:D931,D931))),"")</f>
        <v/>
      </c>
      <c r="D931" s="37" t="str">
        <f>IFERROR(LARGE(tab_estoque[Valor em Estoque],tab_cadastro5[[#This Row],[Ranking]]),"")</f>
        <v/>
      </c>
      <c r="E931" s="38" t="str">
        <f>IF(tab_cadastro5[[#This Row],[Valor por item]]&lt;&gt;"",tab_cadastro5[[#This Row],[Valor por item]]/SUM(tab_cadastro5[Valor por item]),"")</f>
        <v/>
      </c>
      <c r="F931" s="28" t="str">
        <f>IF(tab_cadastro5[[#This Row],[Representatividade]]&lt;&gt;"",tab_cadastro5[[#This Row],[Representatividade]]+F930,"")</f>
        <v/>
      </c>
      <c r="G93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32" spans="2:7" ht="13.5" thickBot="1" x14ac:dyDescent="0.3">
      <c r="B932" s="17"/>
      <c r="C932" s="36" t="str" cm="1">
        <f t="array" ref="C932">IF(tab_cadastro5[[#This Row],[Valor por item]]&lt;&gt;"",INDEX(tab_estoque[Descrição],SMALL(IF(tab_estoque[Valor em Estoque]=tab_cadastro5[[#This Row],[Valor por item]],ROW(tab_estoque[Valor em Estoque])-8),COUNTIF($D$9:D932,D932))),"")</f>
        <v/>
      </c>
      <c r="D932" s="37" t="str">
        <f>IFERROR(LARGE(tab_estoque[Valor em Estoque],tab_cadastro5[[#This Row],[Ranking]]),"")</f>
        <v/>
      </c>
      <c r="E932" s="38" t="str">
        <f>IF(tab_cadastro5[[#This Row],[Valor por item]]&lt;&gt;"",tab_cadastro5[[#This Row],[Valor por item]]/SUM(tab_cadastro5[Valor por item]),"")</f>
        <v/>
      </c>
      <c r="F932" s="28" t="str">
        <f>IF(tab_cadastro5[[#This Row],[Representatividade]]&lt;&gt;"",tab_cadastro5[[#This Row],[Representatividade]]+F931,"")</f>
        <v/>
      </c>
      <c r="G93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33" spans="2:7" ht="13.5" thickBot="1" x14ac:dyDescent="0.3">
      <c r="B933" s="17"/>
      <c r="C933" s="36" t="str" cm="1">
        <f t="array" ref="C933">IF(tab_cadastro5[[#This Row],[Valor por item]]&lt;&gt;"",INDEX(tab_estoque[Descrição],SMALL(IF(tab_estoque[Valor em Estoque]=tab_cadastro5[[#This Row],[Valor por item]],ROW(tab_estoque[Valor em Estoque])-8),COUNTIF($D$9:D933,D933))),"")</f>
        <v/>
      </c>
      <c r="D933" s="37" t="str">
        <f>IFERROR(LARGE(tab_estoque[Valor em Estoque],tab_cadastro5[[#This Row],[Ranking]]),"")</f>
        <v/>
      </c>
      <c r="E933" s="38" t="str">
        <f>IF(tab_cadastro5[[#This Row],[Valor por item]]&lt;&gt;"",tab_cadastro5[[#This Row],[Valor por item]]/SUM(tab_cadastro5[Valor por item]),"")</f>
        <v/>
      </c>
      <c r="F933" s="28" t="str">
        <f>IF(tab_cadastro5[[#This Row],[Representatividade]]&lt;&gt;"",tab_cadastro5[[#This Row],[Representatividade]]+F932,"")</f>
        <v/>
      </c>
      <c r="G93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34" spans="2:7" ht="13.5" thickBot="1" x14ac:dyDescent="0.3">
      <c r="B934" s="17"/>
      <c r="C934" s="36" t="str" cm="1">
        <f t="array" ref="C934">IF(tab_cadastro5[[#This Row],[Valor por item]]&lt;&gt;"",INDEX(tab_estoque[Descrição],SMALL(IF(tab_estoque[Valor em Estoque]=tab_cadastro5[[#This Row],[Valor por item]],ROW(tab_estoque[Valor em Estoque])-8),COUNTIF($D$9:D934,D934))),"")</f>
        <v/>
      </c>
      <c r="D934" s="37" t="str">
        <f>IFERROR(LARGE(tab_estoque[Valor em Estoque],tab_cadastro5[[#This Row],[Ranking]]),"")</f>
        <v/>
      </c>
      <c r="E934" s="38" t="str">
        <f>IF(tab_cadastro5[[#This Row],[Valor por item]]&lt;&gt;"",tab_cadastro5[[#This Row],[Valor por item]]/SUM(tab_cadastro5[Valor por item]),"")</f>
        <v/>
      </c>
      <c r="F934" s="28" t="str">
        <f>IF(tab_cadastro5[[#This Row],[Representatividade]]&lt;&gt;"",tab_cadastro5[[#This Row],[Representatividade]]+F933,"")</f>
        <v/>
      </c>
      <c r="G93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35" spans="2:7" ht="13.5" thickBot="1" x14ac:dyDescent="0.3">
      <c r="B935" s="17"/>
      <c r="C935" s="36" t="str" cm="1">
        <f t="array" ref="C935">IF(tab_cadastro5[[#This Row],[Valor por item]]&lt;&gt;"",INDEX(tab_estoque[Descrição],SMALL(IF(tab_estoque[Valor em Estoque]=tab_cadastro5[[#This Row],[Valor por item]],ROW(tab_estoque[Valor em Estoque])-8),COUNTIF($D$9:D935,D935))),"")</f>
        <v/>
      </c>
      <c r="D935" s="37" t="str">
        <f>IFERROR(LARGE(tab_estoque[Valor em Estoque],tab_cadastro5[[#This Row],[Ranking]]),"")</f>
        <v/>
      </c>
      <c r="E935" s="38" t="str">
        <f>IF(tab_cadastro5[[#This Row],[Valor por item]]&lt;&gt;"",tab_cadastro5[[#This Row],[Valor por item]]/SUM(tab_cadastro5[Valor por item]),"")</f>
        <v/>
      </c>
      <c r="F935" s="28" t="str">
        <f>IF(tab_cadastro5[[#This Row],[Representatividade]]&lt;&gt;"",tab_cadastro5[[#This Row],[Representatividade]]+F934,"")</f>
        <v/>
      </c>
      <c r="G93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36" spans="2:7" ht="13.5" thickBot="1" x14ac:dyDescent="0.3">
      <c r="B936" s="17"/>
      <c r="C936" s="36" t="str" cm="1">
        <f t="array" ref="C936">IF(tab_cadastro5[[#This Row],[Valor por item]]&lt;&gt;"",INDEX(tab_estoque[Descrição],SMALL(IF(tab_estoque[Valor em Estoque]=tab_cadastro5[[#This Row],[Valor por item]],ROW(tab_estoque[Valor em Estoque])-8),COUNTIF($D$9:D936,D936))),"")</f>
        <v/>
      </c>
      <c r="D936" s="37" t="str">
        <f>IFERROR(LARGE(tab_estoque[Valor em Estoque],tab_cadastro5[[#This Row],[Ranking]]),"")</f>
        <v/>
      </c>
      <c r="E936" s="38" t="str">
        <f>IF(tab_cadastro5[[#This Row],[Valor por item]]&lt;&gt;"",tab_cadastro5[[#This Row],[Valor por item]]/SUM(tab_cadastro5[Valor por item]),"")</f>
        <v/>
      </c>
      <c r="F936" s="28" t="str">
        <f>IF(tab_cadastro5[[#This Row],[Representatividade]]&lt;&gt;"",tab_cadastro5[[#This Row],[Representatividade]]+F935,"")</f>
        <v/>
      </c>
      <c r="G93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37" spans="2:7" ht="13.5" thickBot="1" x14ac:dyDescent="0.3">
      <c r="B937" s="17"/>
      <c r="C937" s="36" t="str" cm="1">
        <f t="array" ref="C937">IF(tab_cadastro5[[#This Row],[Valor por item]]&lt;&gt;"",INDEX(tab_estoque[Descrição],SMALL(IF(tab_estoque[Valor em Estoque]=tab_cadastro5[[#This Row],[Valor por item]],ROW(tab_estoque[Valor em Estoque])-8),COUNTIF($D$9:D937,D937))),"")</f>
        <v/>
      </c>
      <c r="D937" s="37" t="str">
        <f>IFERROR(LARGE(tab_estoque[Valor em Estoque],tab_cadastro5[[#This Row],[Ranking]]),"")</f>
        <v/>
      </c>
      <c r="E937" s="38" t="str">
        <f>IF(tab_cadastro5[[#This Row],[Valor por item]]&lt;&gt;"",tab_cadastro5[[#This Row],[Valor por item]]/SUM(tab_cadastro5[Valor por item]),"")</f>
        <v/>
      </c>
      <c r="F937" s="28" t="str">
        <f>IF(tab_cadastro5[[#This Row],[Representatividade]]&lt;&gt;"",tab_cadastro5[[#This Row],[Representatividade]]+F936,"")</f>
        <v/>
      </c>
      <c r="G93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38" spans="2:7" ht="13.5" thickBot="1" x14ac:dyDescent="0.3">
      <c r="B938" s="17"/>
      <c r="C938" s="36" t="str" cm="1">
        <f t="array" ref="C938">IF(tab_cadastro5[[#This Row],[Valor por item]]&lt;&gt;"",INDEX(tab_estoque[Descrição],SMALL(IF(tab_estoque[Valor em Estoque]=tab_cadastro5[[#This Row],[Valor por item]],ROW(tab_estoque[Valor em Estoque])-8),COUNTIF($D$9:D938,D938))),"")</f>
        <v/>
      </c>
      <c r="D938" s="37" t="str">
        <f>IFERROR(LARGE(tab_estoque[Valor em Estoque],tab_cadastro5[[#This Row],[Ranking]]),"")</f>
        <v/>
      </c>
      <c r="E938" s="38" t="str">
        <f>IF(tab_cadastro5[[#This Row],[Valor por item]]&lt;&gt;"",tab_cadastro5[[#This Row],[Valor por item]]/SUM(tab_cadastro5[Valor por item]),"")</f>
        <v/>
      </c>
      <c r="F938" s="28" t="str">
        <f>IF(tab_cadastro5[[#This Row],[Representatividade]]&lt;&gt;"",tab_cadastro5[[#This Row],[Representatividade]]+F937,"")</f>
        <v/>
      </c>
      <c r="G93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39" spans="2:7" ht="13.5" thickBot="1" x14ac:dyDescent="0.3">
      <c r="B939" s="17"/>
      <c r="C939" s="36" t="str" cm="1">
        <f t="array" ref="C939">IF(tab_cadastro5[[#This Row],[Valor por item]]&lt;&gt;"",INDEX(tab_estoque[Descrição],SMALL(IF(tab_estoque[Valor em Estoque]=tab_cadastro5[[#This Row],[Valor por item]],ROW(tab_estoque[Valor em Estoque])-8),COUNTIF($D$9:D939,D939))),"")</f>
        <v/>
      </c>
      <c r="D939" s="37" t="str">
        <f>IFERROR(LARGE(tab_estoque[Valor em Estoque],tab_cadastro5[[#This Row],[Ranking]]),"")</f>
        <v/>
      </c>
      <c r="E939" s="38" t="str">
        <f>IF(tab_cadastro5[[#This Row],[Valor por item]]&lt;&gt;"",tab_cadastro5[[#This Row],[Valor por item]]/SUM(tab_cadastro5[Valor por item]),"")</f>
        <v/>
      </c>
      <c r="F939" s="28" t="str">
        <f>IF(tab_cadastro5[[#This Row],[Representatividade]]&lt;&gt;"",tab_cadastro5[[#This Row],[Representatividade]]+F938,"")</f>
        <v/>
      </c>
      <c r="G93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40" spans="2:7" ht="13.5" thickBot="1" x14ac:dyDescent="0.3">
      <c r="B940" s="17"/>
      <c r="C940" s="36" t="str" cm="1">
        <f t="array" ref="C940">IF(tab_cadastro5[[#This Row],[Valor por item]]&lt;&gt;"",INDEX(tab_estoque[Descrição],SMALL(IF(tab_estoque[Valor em Estoque]=tab_cadastro5[[#This Row],[Valor por item]],ROW(tab_estoque[Valor em Estoque])-8),COUNTIF($D$9:D940,D940))),"")</f>
        <v/>
      </c>
      <c r="D940" s="37" t="str">
        <f>IFERROR(LARGE(tab_estoque[Valor em Estoque],tab_cadastro5[[#This Row],[Ranking]]),"")</f>
        <v/>
      </c>
      <c r="E940" s="38" t="str">
        <f>IF(tab_cadastro5[[#This Row],[Valor por item]]&lt;&gt;"",tab_cadastro5[[#This Row],[Valor por item]]/SUM(tab_cadastro5[Valor por item]),"")</f>
        <v/>
      </c>
      <c r="F940" s="28" t="str">
        <f>IF(tab_cadastro5[[#This Row],[Representatividade]]&lt;&gt;"",tab_cadastro5[[#This Row],[Representatividade]]+F939,"")</f>
        <v/>
      </c>
      <c r="G94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41" spans="2:7" ht="13.5" thickBot="1" x14ac:dyDescent="0.3">
      <c r="B941" s="17"/>
      <c r="C941" s="36" t="str" cm="1">
        <f t="array" ref="C941">IF(tab_cadastro5[[#This Row],[Valor por item]]&lt;&gt;"",INDEX(tab_estoque[Descrição],SMALL(IF(tab_estoque[Valor em Estoque]=tab_cadastro5[[#This Row],[Valor por item]],ROW(tab_estoque[Valor em Estoque])-8),COUNTIF($D$9:D941,D941))),"")</f>
        <v/>
      </c>
      <c r="D941" s="37" t="str">
        <f>IFERROR(LARGE(tab_estoque[Valor em Estoque],tab_cadastro5[[#This Row],[Ranking]]),"")</f>
        <v/>
      </c>
      <c r="E941" s="38" t="str">
        <f>IF(tab_cadastro5[[#This Row],[Valor por item]]&lt;&gt;"",tab_cadastro5[[#This Row],[Valor por item]]/SUM(tab_cadastro5[Valor por item]),"")</f>
        <v/>
      </c>
      <c r="F941" s="28" t="str">
        <f>IF(tab_cadastro5[[#This Row],[Representatividade]]&lt;&gt;"",tab_cadastro5[[#This Row],[Representatividade]]+F940,"")</f>
        <v/>
      </c>
      <c r="G94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42" spans="2:7" ht="13.5" thickBot="1" x14ac:dyDescent="0.3">
      <c r="B942" s="17"/>
      <c r="C942" s="36" t="str" cm="1">
        <f t="array" ref="C942">IF(tab_cadastro5[[#This Row],[Valor por item]]&lt;&gt;"",INDEX(tab_estoque[Descrição],SMALL(IF(tab_estoque[Valor em Estoque]=tab_cadastro5[[#This Row],[Valor por item]],ROW(tab_estoque[Valor em Estoque])-8),COUNTIF($D$9:D942,D942))),"")</f>
        <v/>
      </c>
      <c r="D942" s="37" t="str">
        <f>IFERROR(LARGE(tab_estoque[Valor em Estoque],tab_cadastro5[[#This Row],[Ranking]]),"")</f>
        <v/>
      </c>
      <c r="E942" s="38" t="str">
        <f>IF(tab_cadastro5[[#This Row],[Valor por item]]&lt;&gt;"",tab_cadastro5[[#This Row],[Valor por item]]/SUM(tab_cadastro5[Valor por item]),"")</f>
        <v/>
      </c>
      <c r="F942" s="28" t="str">
        <f>IF(tab_cadastro5[[#This Row],[Representatividade]]&lt;&gt;"",tab_cadastro5[[#This Row],[Representatividade]]+F941,"")</f>
        <v/>
      </c>
      <c r="G94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43" spans="2:7" ht="13.5" thickBot="1" x14ac:dyDescent="0.3">
      <c r="B943" s="17"/>
      <c r="C943" s="36" t="str" cm="1">
        <f t="array" ref="C943">IF(tab_cadastro5[[#This Row],[Valor por item]]&lt;&gt;"",INDEX(tab_estoque[Descrição],SMALL(IF(tab_estoque[Valor em Estoque]=tab_cadastro5[[#This Row],[Valor por item]],ROW(tab_estoque[Valor em Estoque])-8),COUNTIF($D$9:D943,D943))),"")</f>
        <v/>
      </c>
      <c r="D943" s="37" t="str">
        <f>IFERROR(LARGE(tab_estoque[Valor em Estoque],tab_cadastro5[[#This Row],[Ranking]]),"")</f>
        <v/>
      </c>
      <c r="E943" s="38" t="str">
        <f>IF(tab_cadastro5[[#This Row],[Valor por item]]&lt;&gt;"",tab_cadastro5[[#This Row],[Valor por item]]/SUM(tab_cadastro5[Valor por item]),"")</f>
        <v/>
      </c>
      <c r="F943" s="28" t="str">
        <f>IF(tab_cadastro5[[#This Row],[Representatividade]]&lt;&gt;"",tab_cadastro5[[#This Row],[Representatividade]]+F942,"")</f>
        <v/>
      </c>
      <c r="G94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44" spans="2:7" ht="13.5" thickBot="1" x14ac:dyDescent="0.3">
      <c r="B944" s="17"/>
      <c r="C944" s="36" t="str" cm="1">
        <f t="array" ref="C944">IF(tab_cadastro5[[#This Row],[Valor por item]]&lt;&gt;"",INDEX(tab_estoque[Descrição],SMALL(IF(tab_estoque[Valor em Estoque]=tab_cadastro5[[#This Row],[Valor por item]],ROW(tab_estoque[Valor em Estoque])-8),COUNTIF($D$9:D944,D944))),"")</f>
        <v/>
      </c>
      <c r="D944" s="37" t="str">
        <f>IFERROR(LARGE(tab_estoque[Valor em Estoque],tab_cadastro5[[#This Row],[Ranking]]),"")</f>
        <v/>
      </c>
      <c r="E944" s="38" t="str">
        <f>IF(tab_cadastro5[[#This Row],[Valor por item]]&lt;&gt;"",tab_cadastro5[[#This Row],[Valor por item]]/SUM(tab_cadastro5[Valor por item]),"")</f>
        <v/>
      </c>
      <c r="F944" s="28" t="str">
        <f>IF(tab_cadastro5[[#This Row],[Representatividade]]&lt;&gt;"",tab_cadastro5[[#This Row],[Representatividade]]+F943,"")</f>
        <v/>
      </c>
      <c r="G94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45" spans="2:7" ht="13.5" thickBot="1" x14ac:dyDescent="0.3">
      <c r="B945" s="17"/>
      <c r="C945" s="36" t="str" cm="1">
        <f t="array" ref="C945">IF(tab_cadastro5[[#This Row],[Valor por item]]&lt;&gt;"",INDEX(tab_estoque[Descrição],SMALL(IF(tab_estoque[Valor em Estoque]=tab_cadastro5[[#This Row],[Valor por item]],ROW(tab_estoque[Valor em Estoque])-8),COUNTIF($D$9:D945,D945))),"")</f>
        <v/>
      </c>
      <c r="D945" s="37" t="str">
        <f>IFERROR(LARGE(tab_estoque[Valor em Estoque],tab_cadastro5[[#This Row],[Ranking]]),"")</f>
        <v/>
      </c>
      <c r="E945" s="38" t="str">
        <f>IF(tab_cadastro5[[#This Row],[Valor por item]]&lt;&gt;"",tab_cadastro5[[#This Row],[Valor por item]]/SUM(tab_cadastro5[Valor por item]),"")</f>
        <v/>
      </c>
      <c r="F945" s="28" t="str">
        <f>IF(tab_cadastro5[[#This Row],[Representatividade]]&lt;&gt;"",tab_cadastro5[[#This Row],[Representatividade]]+F944,"")</f>
        <v/>
      </c>
      <c r="G94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46" spans="2:7" ht="13.5" thickBot="1" x14ac:dyDescent="0.3">
      <c r="B946" s="17"/>
      <c r="C946" s="36" t="str" cm="1">
        <f t="array" ref="C946">IF(tab_cadastro5[[#This Row],[Valor por item]]&lt;&gt;"",INDEX(tab_estoque[Descrição],SMALL(IF(tab_estoque[Valor em Estoque]=tab_cadastro5[[#This Row],[Valor por item]],ROW(tab_estoque[Valor em Estoque])-8),COUNTIF($D$9:D946,D946))),"")</f>
        <v/>
      </c>
      <c r="D946" s="37" t="str">
        <f>IFERROR(LARGE(tab_estoque[Valor em Estoque],tab_cadastro5[[#This Row],[Ranking]]),"")</f>
        <v/>
      </c>
      <c r="E946" s="38" t="str">
        <f>IF(tab_cadastro5[[#This Row],[Valor por item]]&lt;&gt;"",tab_cadastro5[[#This Row],[Valor por item]]/SUM(tab_cadastro5[Valor por item]),"")</f>
        <v/>
      </c>
      <c r="F946" s="28" t="str">
        <f>IF(tab_cadastro5[[#This Row],[Representatividade]]&lt;&gt;"",tab_cadastro5[[#This Row],[Representatividade]]+F945,"")</f>
        <v/>
      </c>
      <c r="G94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47" spans="2:7" ht="13.5" thickBot="1" x14ac:dyDescent="0.3">
      <c r="B947" s="17"/>
      <c r="C947" s="36" t="str" cm="1">
        <f t="array" ref="C947">IF(tab_cadastro5[[#This Row],[Valor por item]]&lt;&gt;"",INDEX(tab_estoque[Descrição],SMALL(IF(tab_estoque[Valor em Estoque]=tab_cadastro5[[#This Row],[Valor por item]],ROW(tab_estoque[Valor em Estoque])-8),COUNTIF($D$9:D947,D947))),"")</f>
        <v/>
      </c>
      <c r="D947" s="37" t="str">
        <f>IFERROR(LARGE(tab_estoque[Valor em Estoque],tab_cadastro5[[#This Row],[Ranking]]),"")</f>
        <v/>
      </c>
      <c r="E947" s="38" t="str">
        <f>IF(tab_cadastro5[[#This Row],[Valor por item]]&lt;&gt;"",tab_cadastro5[[#This Row],[Valor por item]]/SUM(tab_cadastro5[Valor por item]),"")</f>
        <v/>
      </c>
      <c r="F947" s="28" t="str">
        <f>IF(tab_cadastro5[[#This Row],[Representatividade]]&lt;&gt;"",tab_cadastro5[[#This Row],[Representatividade]]+F946,"")</f>
        <v/>
      </c>
      <c r="G94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48" spans="2:7" ht="13.5" thickBot="1" x14ac:dyDescent="0.3">
      <c r="B948" s="17"/>
      <c r="C948" s="36" t="str" cm="1">
        <f t="array" ref="C948">IF(tab_cadastro5[[#This Row],[Valor por item]]&lt;&gt;"",INDEX(tab_estoque[Descrição],SMALL(IF(tab_estoque[Valor em Estoque]=tab_cadastro5[[#This Row],[Valor por item]],ROW(tab_estoque[Valor em Estoque])-8),COUNTIF($D$9:D948,D948))),"")</f>
        <v/>
      </c>
      <c r="D948" s="37" t="str">
        <f>IFERROR(LARGE(tab_estoque[Valor em Estoque],tab_cadastro5[[#This Row],[Ranking]]),"")</f>
        <v/>
      </c>
      <c r="E948" s="38" t="str">
        <f>IF(tab_cadastro5[[#This Row],[Valor por item]]&lt;&gt;"",tab_cadastro5[[#This Row],[Valor por item]]/SUM(tab_cadastro5[Valor por item]),"")</f>
        <v/>
      </c>
      <c r="F948" s="28" t="str">
        <f>IF(tab_cadastro5[[#This Row],[Representatividade]]&lt;&gt;"",tab_cadastro5[[#This Row],[Representatividade]]+F947,"")</f>
        <v/>
      </c>
      <c r="G94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49" spans="2:7" ht="13.5" thickBot="1" x14ac:dyDescent="0.3">
      <c r="B949" s="17"/>
      <c r="C949" s="36" t="str" cm="1">
        <f t="array" ref="C949">IF(tab_cadastro5[[#This Row],[Valor por item]]&lt;&gt;"",INDEX(tab_estoque[Descrição],SMALL(IF(tab_estoque[Valor em Estoque]=tab_cadastro5[[#This Row],[Valor por item]],ROW(tab_estoque[Valor em Estoque])-8),COUNTIF($D$9:D949,D949))),"")</f>
        <v/>
      </c>
      <c r="D949" s="37" t="str">
        <f>IFERROR(LARGE(tab_estoque[Valor em Estoque],tab_cadastro5[[#This Row],[Ranking]]),"")</f>
        <v/>
      </c>
      <c r="E949" s="38" t="str">
        <f>IF(tab_cadastro5[[#This Row],[Valor por item]]&lt;&gt;"",tab_cadastro5[[#This Row],[Valor por item]]/SUM(tab_cadastro5[Valor por item]),"")</f>
        <v/>
      </c>
      <c r="F949" s="28" t="str">
        <f>IF(tab_cadastro5[[#This Row],[Representatividade]]&lt;&gt;"",tab_cadastro5[[#This Row],[Representatividade]]+F948,"")</f>
        <v/>
      </c>
      <c r="G94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50" spans="2:7" ht="13.5" thickBot="1" x14ac:dyDescent="0.3">
      <c r="B950" s="17"/>
      <c r="C950" s="36" t="str" cm="1">
        <f t="array" ref="C950">IF(tab_cadastro5[[#This Row],[Valor por item]]&lt;&gt;"",INDEX(tab_estoque[Descrição],SMALL(IF(tab_estoque[Valor em Estoque]=tab_cadastro5[[#This Row],[Valor por item]],ROW(tab_estoque[Valor em Estoque])-8),COUNTIF($D$9:D950,D950))),"")</f>
        <v/>
      </c>
      <c r="D950" s="37" t="str">
        <f>IFERROR(LARGE(tab_estoque[Valor em Estoque],tab_cadastro5[[#This Row],[Ranking]]),"")</f>
        <v/>
      </c>
      <c r="E950" s="38" t="str">
        <f>IF(tab_cadastro5[[#This Row],[Valor por item]]&lt;&gt;"",tab_cadastro5[[#This Row],[Valor por item]]/SUM(tab_cadastro5[Valor por item]),"")</f>
        <v/>
      </c>
      <c r="F950" s="28" t="str">
        <f>IF(tab_cadastro5[[#This Row],[Representatividade]]&lt;&gt;"",tab_cadastro5[[#This Row],[Representatividade]]+F949,"")</f>
        <v/>
      </c>
      <c r="G95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51" spans="2:7" ht="13.5" thickBot="1" x14ac:dyDescent="0.3">
      <c r="B951" s="17"/>
      <c r="C951" s="36" t="str" cm="1">
        <f t="array" ref="C951">IF(tab_cadastro5[[#This Row],[Valor por item]]&lt;&gt;"",INDEX(tab_estoque[Descrição],SMALL(IF(tab_estoque[Valor em Estoque]=tab_cadastro5[[#This Row],[Valor por item]],ROW(tab_estoque[Valor em Estoque])-8),COUNTIF($D$9:D951,D951))),"")</f>
        <v/>
      </c>
      <c r="D951" s="37" t="str">
        <f>IFERROR(LARGE(tab_estoque[Valor em Estoque],tab_cadastro5[[#This Row],[Ranking]]),"")</f>
        <v/>
      </c>
      <c r="E951" s="38" t="str">
        <f>IF(tab_cadastro5[[#This Row],[Valor por item]]&lt;&gt;"",tab_cadastro5[[#This Row],[Valor por item]]/SUM(tab_cadastro5[Valor por item]),"")</f>
        <v/>
      </c>
      <c r="F951" s="28" t="str">
        <f>IF(tab_cadastro5[[#This Row],[Representatividade]]&lt;&gt;"",tab_cadastro5[[#This Row],[Representatividade]]+F950,"")</f>
        <v/>
      </c>
      <c r="G95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52" spans="2:7" ht="13.5" thickBot="1" x14ac:dyDescent="0.3">
      <c r="B952" s="17"/>
      <c r="C952" s="36" t="str" cm="1">
        <f t="array" ref="C952">IF(tab_cadastro5[[#This Row],[Valor por item]]&lt;&gt;"",INDEX(tab_estoque[Descrição],SMALL(IF(tab_estoque[Valor em Estoque]=tab_cadastro5[[#This Row],[Valor por item]],ROW(tab_estoque[Valor em Estoque])-8),COUNTIF($D$9:D952,D952))),"")</f>
        <v/>
      </c>
      <c r="D952" s="37" t="str">
        <f>IFERROR(LARGE(tab_estoque[Valor em Estoque],tab_cadastro5[[#This Row],[Ranking]]),"")</f>
        <v/>
      </c>
      <c r="E952" s="38" t="str">
        <f>IF(tab_cadastro5[[#This Row],[Valor por item]]&lt;&gt;"",tab_cadastro5[[#This Row],[Valor por item]]/SUM(tab_cadastro5[Valor por item]),"")</f>
        <v/>
      </c>
      <c r="F952" s="28" t="str">
        <f>IF(tab_cadastro5[[#This Row],[Representatividade]]&lt;&gt;"",tab_cadastro5[[#This Row],[Representatividade]]+F951,"")</f>
        <v/>
      </c>
      <c r="G95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53" spans="2:7" ht="13.5" thickBot="1" x14ac:dyDescent="0.3">
      <c r="B953" s="17"/>
      <c r="C953" s="36" t="str" cm="1">
        <f t="array" ref="C953">IF(tab_cadastro5[[#This Row],[Valor por item]]&lt;&gt;"",INDEX(tab_estoque[Descrição],SMALL(IF(tab_estoque[Valor em Estoque]=tab_cadastro5[[#This Row],[Valor por item]],ROW(tab_estoque[Valor em Estoque])-8),COUNTIF($D$9:D953,D953))),"")</f>
        <v/>
      </c>
      <c r="D953" s="37" t="str">
        <f>IFERROR(LARGE(tab_estoque[Valor em Estoque],tab_cadastro5[[#This Row],[Ranking]]),"")</f>
        <v/>
      </c>
      <c r="E953" s="38" t="str">
        <f>IF(tab_cadastro5[[#This Row],[Valor por item]]&lt;&gt;"",tab_cadastro5[[#This Row],[Valor por item]]/SUM(tab_cadastro5[Valor por item]),"")</f>
        <v/>
      </c>
      <c r="F953" s="28" t="str">
        <f>IF(tab_cadastro5[[#This Row],[Representatividade]]&lt;&gt;"",tab_cadastro5[[#This Row],[Representatividade]]+F952,"")</f>
        <v/>
      </c>
      <c r="G95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54" spans="2:7" ht="13.5" thickBot="1" x14ac:dyDescent="0.3">
      <c r="B954" s="17"/>
      <c r="C954" s="36" t="str" cm="1">
        <f t="array" ref="C954">IF(tab_cadastro5[[#This Row],[Valor por item]]&lt;&gt;"",INDEX(tab_estoque[Descrição],SMALL(IF(tab_estoque[Valor em Estoque]=tab_cadastro5[[#This Row],[Valor por item]],ROW(tab_estoque[Valor em Estoque])-8),COUNTIF($D$9:D954,D954))),"")</f>
        <v/>
      </c>
      <c r="D954" s="37" t="str">
        <f>IFERROR(LARGE(tab_estoque[Valor em Estoque],tab_cadastro5[[#This Row],[Ranking]]),"")</f>
        <v/>
      </c>
      <c r="E954" s="38" t="str">
        <f>IF(tab_cadastro5[[#This Row],[Valor por item]]&lt;&gt;"",tab_cadastro5[[#This Row],[Valor por item]]/SUM(tab_cadastro5[Valor por item]),"")</f>
        <v/>
      </c>
      <c r="F954" s="28" t="str">
        <f>IF(tab_cadastro5[[#This Row],[Representatividade]]&lt;&gt;"",tab_cadastro5[[#This Row],[Representatividade]]+F953,"")</f>
        <v/>
      </c>
      <c r="G95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55" spans="2:7" ht="13.5" thickBot="1" x14ac:dyDescent="0.3">
      <c r="B955" s="17"/>
      <c r="C955" s="36" t="str" cm="1">
        <f t="array" ref="C955">IF(tab_cadastro5[[#This Row],[Valor por item]]&lt;&gt;"",INDEX(tab_estoque[Descrição],SMALL(IF(tab_estoque[Valor em Estoque]=tab_cadastro5[[#This Row],[Valor por item]],ROW(tab_estoque[Valor em Estoque])-8),COUNTIF($D$9:D955,D955))),"")</f>
        <v/>
      </c>
      <c r="D955" s="37" t="str">
        <f>IFERROR(LARGE(tab_estoque[Valor em Estoque],tab_cadastro5[[#This Row],[Ranking]]),"")</f>
        <v/>
      </c>
      <c r="E955" s="38" t="str">
        <f>IF(tab_cadastro5[[#This Row],[Valor por item]]&lt;&gt;"",tab_cadastro5[[#This Row],[Valor por item]]/SUM(tab_cadastro5[Valor por item]),"")</f>
        <v/>
      </c>
      <c r="F955" s="28" t="str">
        <f>IF(tab_cadastro5[[#This Row],[Representatividade]]&lt;&gt;"",tab_cadastro5[[#This Row],[Representatividade]]+F954,"")</f>
        <v/>
      </c>
      <c r="G95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56" spans="2:7" ht="13.5" thickBot="1" x14ac:dyDescent="0.3">
      <c r="B956" s="17"/>
      <c r="C956" s="36" t="str" cm="1">
        <f t="array" ref="C956">IF(tab_cadastro5[[#This Row],[Valor por item]]&lt;&gt;"",INDEX(tab_estoque[Descrição],SMALL(IF(tab_estoque[Valor em Estoque]=tab_cadastro5[[#This Row],[Valor por item]],ROW(tab_estoque[Valor em Estoque])-8),COUNTIF($D$9:D956,D956))),"")</f>
        <v/>
      </c>
      <c r="D956" s="37" t="str">
        <f>IFERROR(LARGE(tab_estoque[Valor em Estoque],tab_cadastro5[[#This Row],[Ranking]]),"")</f>
        <v/>
      </c>
      <c r="E956" s="38" t="str">
        <f>IF(tab_cadastro5[[#This Row],[Valor por item]]&lt;&gt;"",tab_cadastro5[[#This Row],[Valor por item]]/SUM(tab_cadastro5[Valor por item]),"")</f>
        <v/>
      </c>
      <c r="F956" s="28" t="str">
        <f>IF(tab_cadastro5[[#This Row],[Representatividade]]&lt;&gt;"",tab_cadastro5[[#This Row],[Representatividade]]+F955,"")</f>
        <v/>
      </c>
      <c r="G95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57" spans="2:7" ht="13.5" thickBot="1" x14ac:dyDescent="0.3">
      <c r="B957" s="17"/>
      <c r="C957" s="36" t="str" cm="1">
        <f t="array" ref="C957">IF(tab_cadastro5[[#This Row],[Valor por item]]&lt;&gt;"",INDEX(tab_estoque[Descrição],SMALL(IF(tab_estoque[Valor em Estoque]=tab_cadastro5[[#This Row],[Valor por item]],ROW(tab_estoque[Valor em Estoque])-8),COUNTIF($D$9:D957,D957))),"")</f>
        <v/>
      </c>
      <c r="D957" s="37" t="str">
        <f>IFERROR(LARGE(tab_estoque[Valor em Estoque],tab_cadastro5[[#This Row],[Ranking]]),"")</f>
        <v/>
      </c>
      <c r="E957" s="38" t="str">
        <f>IF(tab_cadastro5[[#This Row],[Valor por item]]&lt;&gt;"",tab_cadastro5[[#This Row],[Valor por item]]/SUM(tab_cadastro5[Valor por item]),"")</f>
        <v/>
      </c>
      <c r="F957" s="28" t="str">
        <f>IF(tab_cadastro5[[#This Row],[Representatividade]]&lt;&gt;"",tab_cadastro5[[#This Row],[Representatividade]]+F956,"")</f>
        <v/>
      </c>
      <c r="G95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58" spans="2:7" ht="13.5" thickBot="1" x14ac:dyDescent="0.3">
      <c r="B958" s="17"/>
      <c r="C958" s="36" t="str" cm="1">
        <f t="array" ref="C958">IF(tab_cadastro5[[#This Row],[Valor por item]]&lt;&gt;"",INDEX(tab_estoque[Descrição],SMALL(IF(tab_estoque[Valor em Estoque]=tab_cadastro5[[#This Row],[Valor por item]],ROW(tab_estoque[Valor em Estoque])-8),COUNTIF($D$9:D958,D958))),"")</f>
        <v/>
      </c>
      <c r="D958" s="37" t="str">
        <f>IFERROR(LARGE(tab_estoque[Valor em Estoque],tab_cadastro5[[#This Row],[Ranking]]),"")</f>
        <v/>
      </c>
      <c r="E958" s="38" t="str">
        <f>IF(tab_cadastro5[[#This Row],[Valor por item]]&lt;&gt;"",tab_cadastro5[[#This Row],[Valor por item]]/SUM(tab_cadastro5[Valor por item]),"")</f>
        <v/>
      </c>
      <c r="F958" s="28" t="str">
        <f>IF(tab_cadastro5[[#This Row],[Representatividade]]&lt;&gt;"",tab_cadastro5[[#This Row],[Representatividade]]+F957,"")</f>
        <v/>
      </c>
      <c r="G95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59" spans="2:7" ht="13.5" thickBot="1" x14ac:dyDescent="0.3">
      <c r="B959" s="17"/>
      <c r="C959" s="36" t="str" cm="1">
        <f t="array" ref="C959">IF(tab_cadastro5[[#This Row],[Valor por item]]&lt;&gt;"",INDEX(tab_estoque[Descrição],SMALL(IF(tab_estoque[Valor em Estoque]=tab_cadastro5[[#This Row],[Valor por item]],ROW(tab_estoque[Valor em Estoque])-8),COUNTIF($D$9:D959,D959))),"")</f>
        <v/>
      </c>
      <c r="D959" s="37" t="str">
        <f>IFERROR(LARGE(tab_estoque[Valor em Estoque],tab_cadastro5[[#This Row],[Ranking]]),"")</f>
        <v/>
      </c>
      <c r="E959" s="38" t="str">
        <f>IF(tab_cadastro5[[#This Row],[Valor por item]]&lt;&gt;"",tab_cadastro5[[#This Row],[Valor por item]]/SUM(tab_cadastro5[Valor por item]),"")</f>
        <v/>
      </c>
      <c r="F959" s="28" t="str">
        <f>IF(tab_cadastro5[[#This Row],[Representatividade]]&lt;&gt;"",tab_cadastro5[[#This Row],[Representatividade]]+F958,"")</f>
        <v/>
      </c>
      <c r="G95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60" spans="2:7" ht="13.5" thickBot="1" x14ac:dyDescent="0.3">
      <c r="B960" s="17"/>
      <c r="C960" s="36" t="str" cm="1">
        <f t="array" ref="C960">IF(tab_cadastro5[[#This Row],[Valor por item]]&lt;&gt;"",INDEX(tab_estoque[Descrição],SMALL(IF(tab_estoque[Valor em Estoque]=tab_cadastro5[[#This Row],[Valor por item]],ROW(tab_estoque[Valor em Estoque])-8),COUNTIF($D$9:D960,D960))),"")</f>
        <v/>
      </c>
      <c r="D960" s="37" t="str">
        <f>IFERROR(LARGE(tab_estoque[Valor em Estoque],tab_cadastro5[[#This Row],[Ranking]]),"")</f>
        <v/>
      </c>
      <c r="E960" s="38" t="str">
        <f>IF(tab_cadastro5[[#This Row],[Valor por item]]&lt;&gt;"",tab_cadastro5[[#This Row],[Valor por item]]/SUM(tab_cadastro5[Valor por item]),"")</f>
        <v/>
      </c>
      <c r="F960" s="28" t="str">
        <f>IF(tab_cadastro5[[#This Row],[Representatividade]]&lt;&gt;"",tab_cadastro5[[#This Row],[Representatividade]]+F959,"")</f>
        <v/>
      </c>
      <c r="G96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61" spans="2:7" ht="13.5" thickBot="1" x14ac:dyDescent="0.3">
      <c r="B961" s="17"/>
      <c r="C961" s="36" t="str" cm="1">
        <f t="array" ref="C961">IF(tab_cadastro5[[#This Row],[Valor por item]]&lt;&gt;"",INDEX(tab_estoque[Descrição],SMALL(IF(tab_estoque[Valor em Estoque]=tab_cadastro5[[#This Row],[Valor por item]],ROW(tab_estoque[Valor em Estoque])-8),COUNTIF($D$9:D961,D961))),"")</f>
        <v/>
      </c>
      <c r="D961" s="37" t="str">
        <f>IFERROR(LARGE(tab_estoque[Valor em Estoque],tab_cadastro5[[#This Row],[Ranking]]),"")</f>
        <v/>
      </c>
      <c r="E961" s="38" t="str">
        <f>IF(tab_cadastro5[[#This Row],[Valor por item]]&lt;&gt;"",tab_cadastro5[[#This Row],[Valor por item]]/SUM(tab_cadastro5[Valor por item]),"")</f>
        <v/>
      </c>
      <c r="F961" s="28" t="str">
        <f>IF(tab_cadastro5[[#This Row],[Representatividade]]&lt;&gt;"",tab_cadastro5[[#This Row],[Representatividade]]+F960,"")</f>
        <v/>
      </c>
      <c r="G96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62" spans="2:7" ht="13.5" thickBot="1" x14ac:dyDescent="0.3">
      <c r="B962" s="17"/>
      <c r="C962" s="36" t="str" cm="1">
        <f t="array" ref="C962">IF(tab_cadastro5[[#This Row],[Valor por item]]&lt;&gt;"",INDEX(tab_estoque[Descrição],SMALL(IF(tab_estoque[Valor em Estoque]=tab_cadastro5[[#This Row],[Valor por item]],ROW(tab_estoque[Valor em Estoque])-8),COUNTIF($D$9:D962,D962))),"")</f>
        <v/>
      </c>
      <c r="D962" s="37" t="str">
        <f>IFERROR(LARGE(tab_estoque[Valor em Estoque],tab_cadastro5[[#This Row],[Ranking]]),"")</f>
        <v/>
      </c>
      <c r="E962" s="38" t="str">
        <f>IF(tab_cadastro5[[#This Row],[Valor por item]]&lt;&gt;"",tab_cadastro5[[#This Row],[Valor por item]]/SUM(tab_cadastro5[Valor por item]),"")</f>
        <v/>
      </c>
      <c r="F962" s="28" t="str">
        <f>IF(tab_cadastro5[[#This Row],[Representatividade]]&lt;&gt;"",tab_cadastro5[[#This Row],[Representatividade]]+F961,"")</f>
        <v/>
      </c>
      <c r="G96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63" spans="2:7" ht="13.5" thickBot="1" x14ac:dyDescent="0.3">
      <c r="B963" s="17"/>
      <c r="C963" s="36" t="str" cm="1">
        <f t="array" ref="C963">IF(tab_cadastro5[[#This Row],[Valor por item]]&lt;&gt;"",INDEX(tab_estoque[Descrição],SMALL(IF(tab_estoque[Valor em Estoque]=tab_cadastro5[[#This Row],[Valor por item]],ROW(tab_estoque[Valor em Estoque])-8),COUNTIF($D$9:D963,D963))),"")</f>
        <v/>
      </c>
      <c r="D963" s="37" t="str">
        <f>IFERROR(LARGE(tab_estoque[Valor em Estoque],tab_cadastro5[[#This Row],[Ranking]]),"")</f>
        <v/>
      </c>
      <c r="E963" s="38" t="str">
        <f>IF(tab_cadastro5[[#This Row],[Valor por item]]&lt;&gt;"",tab_cadastro5[[#This Row],[Valor por item]]/SUM(tab_cadastro5[Valor por item]),"")</f>
        <v/>
      </c>
      <c r="F963" s="28" t="str">
        <f>IF(tab_cadastro5[[#This Row],[Representatividade]]&lt;&gt;"",tab_cadastro5[[#This Row],[Representatividade]]+F962,"")</f>
        <v/>
      </c>
      <c r="G96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64" spans="2:7" ht="13.5" thickBot="1" x14ac:dyDescent="0.3">
      <c r="B964" s="17"/>
      <c r="C964" s="36" t="str" cm="1">
        <f t="array" ref="C964">IF(tab_cadastro5[[#This Row],[Valor por item]]&lt;&gt;"",INDEX(tab_estoque[Descrição],SMALL(IF(tab_estoque[Valor em Estoque]=tab_cadastro5[[#This Row],[Valor por item]],ROW(tab_estoque[Valor em Estoque])-8),COUNTIF($D$9:D964,D964))),"")</f>
        <v/>
      </c>
      <c r="D964" s="37" t="str">
        <f>IFERROR(LARGE(tab_estoque[Valor em Estoque],tab_cadastro5[[#This Row],[Ranking]]),"")</f>
        <v/>
      </c>
      <c r="E964" s="38" t="str">
        <f>IF(tab_cadastro5[[#This Row],[Valor por item]]&lt;&gt;"",tab_cadastro5[[#This Row],[Valor por item]]/SUM(tab_cadastro5[Valor por item]),"")</f>
        <v/>
      </c>
      <c r="F964" s="28" t="str">
        <f>IF(tab_cadastro5[[#This Row],[Representatividade]]&lt;&gt;"",tab_cadastro5[[#This Row],[Representatividade]]+F963,"")</f>
        <v/>
      </c>
      <c r="G96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65" spans="2:7" ht="13.5" thickBot="1" x14ac:dyDescent="0.3">
      <c r="B965" s="17"/>
      <c r="C965" s="36" t="str" cm="1">
        <f t="array" ref="C965">IF(tab_cadastro5[[#This Row],[Valor por item]]&lt;&gt;"",INDEX(tab_estoque[Descrição],SMALL(IF(tab_estoque[Valor em Estoque]=tab_cadastro5[[#This Row],[Valor por item]],ROW(tab_estoque[Valor em Estoque])-8),COUNTIF($D$9:D965,D965))),"")</f>
        <v/>
      </c>
      <c r="D965" s="37" t="str">
        <f>IFERROR(LARGE(tab_estoque[Valor em Estoque],tab_cadastro5[[#This Row],[Ranking]]),"")</f>
        <v/>
      </c>
      <c r="E965" s="38" t="str">
        <f>IF(tab_cadastro5[[#This Row],[Valor por item]]&lt;&gt;"",tab_cadastro5[[#This Row],[Valor por item]]/SUM(tab_cadastro5[Valor por item]),"")</f>
        <v/>
      </c>
      <c r="F965" s="28" t="str">
        <f>IF(tab_cadastro5[[#This Row],[Representatividade]]&lt;&gt;"",tab_cadastro5[[#This Row],[Representatividade]]+F964,"")</f>
        <v/>
      </c>
      <c r="G96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66" spans="2:7" ht="13.5" thickBot="1" x14ac:dyDescent="0.3">
      <c r="B966" s="17"/>
      <c r="C966" s="36" t="str" cm="1">
        <f t="array" ref="C966">IF(tab_cadastro5[[#This Row],[Valor por item]]&lt;&gt;"",INDEX(tab_estoque[Descrição],SMALL(IF(tab_estoque[Valor em Estoque]=tab_cadastro5[[#This Row],[Valor por item]],ROW(tab_estoque[Valor em Estoque])-8),COUNTIF($D$9:D966,D966))),"")</f>
        <v/>
      </c>
      <c r="D966" s="37" t="str">
        <f>IFERROR(LARGE(tab_estoque[Valor em Estoque],tab_cadastro5[[#This Row],[Ranking]]),"")</f>
        <v/>
      </c>
      <c r="E966" s="38" t="str">
        <f>IF(tab_cadastro5[[#This Row],[Valor por item]]&lt;&gt;"",tab_cadastro5[[#This Row],[Valor por item]]/SUM(tab_cadastro5[Valor por item]),"")</f>
        <v/>
      </c>
      <c r="F966" s="28" t="str">
        <f>IF(tab_cadastro5[[#This Row],[Representatividade]]&lt;&gt;"",tab_cadastro5[[#This Row],[Representatividade]]+F965,"")</f>
        <v/>
      </c>
      <c r="G96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67" spans="2:7" ht="13.5" thickBot="1" x14ac:dyDescent="0.3">
      <c r="B967" s="17"/>
      <c r="C967" s="36" t="str" cm="1">
        <f t="array" ref="C967">IF(tab_cadastro5[[#This Row],[Valor por item]]&lt;&gt;"",INDEX(tab_estoque[Descrição],SMALL(IF(tab_estoque[Valor em Estoque]=tab_cadastro5[[#This Row],[Valor por item]],ROW(tab_estoque[Valor em Estoque])-8),COUNTIF($D$9:D967,D967))),"")</f>
        <v/>
      </c>
      <c r="D967" s="37" t="str">
        <f>IFERROR(LARGE(tab_estoque[Valor em Estoque],tab_cadastro5[[#This Row],[Ranking]]),"")</f>
        <v/>
      </c>
      <c r="E967" s="38" t="str">
        <f>IF(tab_cadastro5[[#This Row],[Valor por item]]&lt;&gt;"",tab_cadastro5[[#This Row],[Valor por item]]/SUM(tab_cadastro5[Valor por item]),"")</f>
        <v/>
      </c>
      <c r="F967" s="28" t="str">
        <f>IF(tab_cadastro5[[#This Row],[Representatividade]]&lt;&gt;"",tab_cadastro5[[#This Row],[Representatividade]]+F966,"")</f>
        <v/>
      </c>
      <c r="G96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68" spans="2:7" ht="13.5" thickBot="1" x14ac:dyDescent="0.3">
      <c r="B968" s="17"/>
      <c r="C968" s="36" t="str" cm="1">
        <f t="array" ref="C968">IF(tab_cadastro5[[#This Row],[Valor por item]]&lt;&gt;"",INDEX(tab_estoque[Descrição],SMALL(IF(tab_estoque[Valor em Estoque]=tab_cadastro5[[#This Row],[Valor por item]],ROW(tab_estoque[Valor em Estoque])-8),COUNTIF($D$9:D968,D968))),"")</f>
        <v/>
      </c>
      <c r="D968" s="37" t="str">
        <f>IFERROR(LARGE(tab_estoque[Valor em Estoque],tab_cadastro5[[#This Row],[Ranking]]),"")</f>
        <v/>
      </c>
      <c r="E968" s="38" t="str">
        <f>IF(tab_cadastro5[[#This Row],[Valor por item]]&lt;&gt;"",tab_cadastro5[[#This Row],[Valor por item]]/SUM(tab_cadastro5[Valor por item]),"")</f>
        <v/>
      </c>
      <c r="F968" s="28" t="str">
        <f>IF(tab_cadastro5[[#This Row],[Representatividade]]&lt;&gt;"",tab_cadastro5[[#This Row],[Representatividade]]+F967,"")</f>
        <v/>
      </c>
      <c r="G96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69" spans="2:7" ht="13.5" thickBot="1" x14ac:dyDescent="0.3">
      <c r="B969" s="17"/>
      <c r="C969" s="36" t="str" cm="1">
        <f t="array" ref="C969">IF(tab_cadastro5[[#This Row],[Valor por item]]&lt;&gt;"",INDEX(tab_estoque[Descrição],SMALL(IF(tab_estoque[Valor em Estoque]=tab_cadastro5[[#This Row],[Valor por item]],ROW(tab_estoque[Valor em Estoque])-8),COUNTIF($D$9:D969,D969))),"")</f>
        <v/>
      </c>
      <c r="D969" s="37" t="str">
        <f>IFERROR(LARGE(tab_estoque[Valor em Estoque],tab_cadastro5[[#This Row],[Ranking]]),"")</f>
        <v/>
      </c>
      <c r="E969" s="38" t="str">
        <f>IF(tab_cadastro5[[#This Row],[Valor por item]]&lt;&gt;"",tab_cadastro5[[#This Row],[Valor por item]]/SUM(tab_cadastro5[Valor por item]),"")</f>
        <v/>
      </c>
      <c r="F969" s="28" t="str">
        <f>IF(tab_cadastro5[[#This Row],[Representatividade]]&lt;&gt;"",tab_cadastro5[[#This Row],[Representatividade]]+F968,"")</f>
        <v/>
      </c>
      <c r="G96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70" spans="2:7" ht="13.5" thickBot="1" x14ac:dyDescent="0.3">
      <c r="B970" s="17"/>
      <c r="C970" s="36" t="str" cm="1">
        <f t="array" ref="C970">IF(tab_cadastro5[[#This Row],[Valor por item]]&lt;&gt;"",INDEX(tab_estoque[Descrição],SMALL(IF(tab_estoque[Valor em Estoque]=tab_cadastro5[[#This Row],[Valor por item]],ROW(tab_estoque[Valor em Estoque])-8),COUNTIF($D$9:D970,D970))),"")</f>
        <v/>
      </c>
      <c r="D970" s="37" t="str">
        <f>IFERROR(LARGE(tab_estoque[Valor em Estoque],tab_cadastro5[[#This Row],[Ranking]]),"")</f>
        <v/>
      </c>
      <c r="E970" s="38" t="str">
        <f>IF(tab_cadastro5[[#This Row],[Valor por item]]&lt;&gt;"",tab_cadastro5[[#This Row],[Valor por item]]/SUM(tab_cadastro5[Valor por item]),"")</f>
        <v/>
      </c>
      <c r="F970" s="28" t="str">
        <f>IF(tab_cadastro5[[#This Row],[Representatividade]]&lt;&gt;"",tab_cadastro5[[#This Row],[Representatividade]]+F969,"")</f>
        <v/>
      </c>
      <c r="G97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71" spans="2:7" ht="13.5" thickBot="1" x14ac:dyDescent="0.3">
      <c r="B971" s="17"/>
      <c r="C971" s="36" t="str" cm="1">
        <f t="array" ref="C971">IF(tab_cadastro5[[#This Row],[Valor por item]]&lt;&gt;"",INDEX(tab_estoque[Descrição],SMALL(IF(tab_estoque[Valor em Estoque]=tab_cadastro5[[#This Row],[Valor por item]],ROW(tab_estoque[Valor em Estoque])-8),COUNTIF($D$9:D971,D971))),"")</f>
        <v/>
      </c>
      <c r="D971" s="37" t="str">
        <f>IFERROR(LARGE(tab_estoque[Valor em Estoque],tab_cadastro5[[#This Row],[Ranking]]),"")</f>
        <v/>
      </c>
      <c r="E971" s="38" t="str">
        <f>IF(tab_cadastro5[[#This Row],[Valor por item]]&lt;&gt;"",tab_cadastro5[[#This Row],[Valor por item]]/SUM(tab_cadastro5[Valor por item]),"")</f>
        <v/>
      </c>
      <c r="F971" s="28" t="str">
        <f>IF(tab_cadastro5[[#This Row],[Representatividade]]&lt;&gt;"",tab_cadastro5[[#This Row],[Representatividade]]+F970,"")</f>
        <v/>
      </c>
      <c r="G97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72" spans="2:7" ht="13.5" thickBot="1" x14ac:dyDescent="0.3">
      <c r="B972" s="17"/>
      <c r="C972" s="36" t="str" cm="1">
        <f t="array" ref="C972">IF(tab_cadastro5[[#This Row],[Valor por item]]&lt;&gt;"",INDEX(tab_estoque[Descrição],SMALL(IF(tab_estoque[Valor em Estoque]=tab_cadastro5[[#This Row],[Valor por item]],ROW(tab_estoque[Valor em Estoque])-8),COUNTIF($D$9:D972,D972))),"")</f>
        <v/>
      </c>
      <c r="D972" s="37" t="str">
        <f>IFERROR(LARGE(tab_estoque[Valor em Estoque],tab_cadastro5[[#This Row],[Ranking]]),"")</f>
        <v/>
      </c>
      <c r="E972" s="38" t="str">
        <f>IF(tab_cadastro5[[#This Row],[Valor por item]]&lt;&gt;"",tab_cadastro5[[#This Row],[Valor por item]]/SUM(tab_cadastro5[Valor por item]),"")</f>
        <v/>
      </c>
      <c r="F972" s="28" t="str">
        <f>IF(tab_cadastro5[[#This Row],[Representatividade]]&lt;&gt;"",tab_cadastro5[[#This Row],[Representatividade]]+F971,"")</f>
        <v/>
      </c>
      <c r="G97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73" spans="2:7" ht="13.5" thickBot="1" x14ac:dyDescent="0.3">
      <c r="B973" s="17"/>
      <c r="C973" s="36" t="str" cm="1">
        <f t="array" ref="C973">IF(tab_cadastro5[[#This Row],[Valor por item]]&lt;&gt;"",INDEX(tab_estoque[Descrição],SMALL(IF(tab_estoque[Valor em Estoque]=tab_cadastro5[[#This Row],[Valor por item]],ROW(tab_estoque[Valor em Estoque])-8),COUNTIF($D$9:D973,D973))),"")</f>
        <v/>
      </c>
      <c r="D973" s="37" t="str">
        <f>IFERROR(LARGE(tab_estoque[Valor em Estoque],tab_cadastro5[[#This Row],[Ranking]]),"")</f>
        <v/>
      </c>
      <c r="E973" s="38" t="str">
        <f>IF(tab_cadastro5[[#This Row],[Valor por item]]&lt;&gt;"",tab_cadastro5[[#This Row],[Valor por item]]/SUM(tab_cadastro5[Valor por item]),"")</f>
        <v/>
      </c>
      <c r="F973" s="28" t="str">
        <f>IF(tab_cadastro5[[#This Row],[Representatividade]]&lt;&gt;"",tab_cadastro5[[#This Row],[Representatividade]]+F972,"")</f>
        <v/>
      </c>
      <c r="G97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74" spans="2:7" ht="13.5" thickBot="1" x14ac:dyDescent="0.3">
      <c r="B974" s="17"/>
      <c r="C974" s="36" t="str" cm="1">
        <f t="array" ref="C974">IF(tab_cadastro5[[#This Row],[Valor por item]]&lt;&gt;"",INDEX(tab_estoque[Descrição],SMALL(IF(tab_estoque[Valor em Estoque]=tab_cadastro5[[#This Row],[Valor por item]],ROW(tab_estoque[Valor em Estoque])-8),COUNTIF($D$9:D974,D974))),"")</f>
        <v/>
      </c>
      <c r="D974" s="37" t="str">
        <f>IFERROR(LARGE(tab_estoque[Valor em Estoque],tab_cadastro5[[#This Row],[Ranking]]),"")</f>
        <v/>
      </c>
      <c r="E974" s="38" t="str">
        <f>IF(tab_cadastro5[[#This Row],[Valor por item]]&lt;&gt;"",tab_cadastro5[[#This Row],[Valor por item]]/SUM(tab_cadastro5[Valor por item]),"")</f>
        <v/>
      </c>
      <c r="F974" s="28" t="str">
        <f>IF(tab_cadastro5[[#This Row],[Representatividade]]&lt;&gt;"",tab_cadastro5[[#This Row],[Representatividade]]+F973,"")</f>
        <v/>
      </c>
      <c r="G97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75" spans="2:7" ht="13.5" thickBot="1" x14ac:dyDescent="0.3">
      <c r="B975" s="17"/>
      <c r="C975" s="36" t="str" cm="1">
        <f t="array" ref="C975">IF(tab_cadastro5[[#This Row],[Valor por item]]&lt;&gt;"",INDEX(tab_estoque[Descrição],SMALL(IF(tab_estoque[Valor em Estoque]=tab_cadastro5[[#This Row],[Valor por item]],ROW(tab_estoque[Valor em Estoque])-8),COUNTIF($D$9:D975,D975))),"")</f>
        <v/>
      </c>
      <c r="D975" s="37" t="str">
        <f>IFERROR(LARGE(tab_estoque[Valor em Estoque],tab_cadastro5[[#This Row],[Ranking]]),"")</f>
        <v/>
      </c>
      <c r="E975" s="38" t="str">
        <f>IF(tab_cadastro5[[#This Row],[Valor por item]]&lt;&gt;"",tab_cadastro5[[#This Row],[Valor por item]]/SUM(tab_cadastro5[Valor por item]),"")</f>
        <v/>
      </c>
      <c r="F975" s="28" t="str">
        <f>IF(tab_cadastro5[[#This Row],[Representatividade]]&lt;&gt;"",tab_cadastro5[[#This Row],[Representatividade]]+F974,"")</f>
        <v/>
      </c>
      <c r="G97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76" spans="2:7" ht="13.5" thickBot="1" x14ac:dyDescent="0.3">
      <c r="B976" s="17"/>
      <c r="C976" s="36" t="str" cm="1">
        <f t="array" ref="C976">IF(tab_cadastro5[[#This Row],[Valor por item]]&lt;&gt;"",INDEX(tab_estoque[Descrição],SMALL(IF(tab_estoque[Valor em Estoque]=tab_cadastro5[[#This Row],[Valor por item]],ROW(tab_estoque[Valor em Estoque])-8),COUNTIF($D$9:D976,D976))),"")</f>
        <v/>
      </c>
      <c r="D976" s="37" t="str">
        <f>IFERROR(LARGE(tab_estoque[Valor em Estoque],tab_cadastro5[[#This Row],[Ranking]]),"")</f>
        <v/>
      </c>
      <c r="E976" s="38" t="str">
        <f>IF(tab_cadastro5[[#This Row],[Valor por item]]&lt;&gt;"",tab_cadastro5[[#This Row],[Valor por item]]/SUM(tab_cadastro5[Valor por item]),"")</f>
        <v/>
      </c>
      <c r="F976" s="28" t="str">
        <f>IF(tab_cadastro5[[#This Row],[Representatividade]]&lt;&gt;"",tab_cadastro5[[#This Row],[Representatividade]]+F975,"")</f>
        <v/>
      </c>
      <c r="G97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77" spans="2:7" ht="13.5" thickBot="1" x14ac:dyDescent="0.3">
      <c r="B977" s="17"/>
      <c r="C977" s="36" t="str" cm="1">
        <f t="array" ref="C977">IF(tab_cadastro5[[#This Row],[Valor por item]]&lt;&gt;"",INDEX(tab_estoque[Descrição],SMALL(IF(tab_estoque[Valor em Estoque]=tab_cadastro5[[#This Row],[Valor por item]],ROW(tab_estoque[Valor em Estoque])-8),COUNTIF($D$9:D977,D977))),"")</f>
        <v/>
      </c>
      <c r="D977" s="37" t="str">
        <f>IFERROR(LARGE(tab_estoque[Valor em Estoque],tab_cadastro5[[#This Row],[Ranking]]),"")</f>
        <v/>
      </c>
      <c r="E977" s="38" t="str">
        <f>IF(tab_cadastro5[[#This Row],[Valor por item]]&lt;&gt;"",tab_cadastro5[[#This Row],[Valor por item]]/SUM(tab_cadastro5[Valor por item]),"")</f>
        <v/>
      </c>
      <c r="F977" s="28" t="str">
        <f>IF(tab_cadastro5[[#This Row],[Representatividade]]&lt;&gt;"",tab_cadastro5[[#This Row],[Representatividade]]+F976,"")</f>
        <v/>
      </c>
      <c r="G97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78" spans="2:7" ht="13.5" thickBot="1" x14ac:dyDescent="0.3">
      <c r="B978" s="17"/>
      <c r="C978" s="36" t="str" cm="1">
        <f t="array" ref="C978">IF(tab_cadastro5[[#This Row],[Valor por item]]&lt;&gt;"",INDEX(tab_estoque[Descrição],SMALL(IF(tab_estoque[Valor em Estoque]=tab_cadastro5[[#This Row],[Valor por item]],ROW(tab_estoque[Valor em Estoque])-8),COUNTIF($D$9:D978,D978))),"")</f>
        <v/>
      </c>
      <c r="D978" s="37" t="str">
        <f>IFERROR(LARGE(tab_estoque[Valor em Estoque],tab_cadastro5[[#This Row],[Ranking]]),"")</f>
        <v/>
      </c>
      <c r="E978" s="38" t="str">
        <f>IF(tab_cadastro5[[#This Row],[Valor por item]]&lt;&gt;"",tab_cadastro5[[#This Row],[Valor por item]]/SUM(tab_cadastro5[Valor por item]),"")</f>
        <v/>
      </c>
      <c r="F978" s="28" t="str">
        <f>IF(tab_cadastro5[[#This Row],[Representatividade]]&lt;&gt;"",tab_cadastro5[[#This Row],[Representatividade]]+F977,"")</f>
        <v/>
      </c>
      <c r="G97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79" spans="2:7" ht="13.5" thickBot="1" x14ac:dyDescent="0.3">
      <c r="B979" s="17"/>
      <c r="C979" s="36" t="str" cm="1">
        <f t="array" ref="C979">IF(tab_cadastro5[[#This Row],[Valor por item]]&lt;&gt;"",INDEX(tab_estoque[Descrição],SMALL(IF(tab_estoque[Valor em Estoque]=tab_cadastro5[[#This Row],[Valor por item]],ROW(tab_estoque[Valor em Estoque])-8),COUNTIF($D$9:D979,D979))),"")</f>
        <v/>
      </c>
      <c r="D979" s="37" t="str">
        <f>IFERROR(LARGE(tab_estoque[Valor em Estoque],tab_cadastro5[[#This Row],[Ranking]]),"")</f>
        <v/>
      </c>
      <c r="E979" s="38" t="str">
        <f>IF(tab_cadastro5[[#This Row],[Valor por item]]&lt;&gt;"",tab_cadastro5[[#This Row],[Valor por item]]/SUM(tab_cadastro5[Valor por item]),"")</f>
        <v/>
      </c>
      <c r="F979" s="28" t="str">
        <f>IF(tab_cadastro5[[#This Row],[Representatividade]]&lt;&gt;"",tab_cadastro5[[#This Row],[Representatividade]]+F978,"")</f>
        <v/>
      </c>
      <c r="G97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80" spans="2:7" ht="13.5" thickBot="1" x14ac:dyDescent="0.3">
      <c r="B980" s="17"/>
      <c r="C980" s="36" t="str" cm="1">
        <f t="array" ref="C980">IF(tab_cadastro5[[#This Row],[Valor por item]]&lt;&gt;"",INDEX(tab_estoque[Descrição],SMALL(IF(tab_estoque[Valor em Estoque]=tab_cadastro5[[#This Row],[Valor por item]],ROW(tab_estoque[Valor em Estoque])-8),COUNTIF($D$9:D980,D980))),"")</f>
        <v/>
      </c>
      <c r="D980" s="37" t="str">
        <f>IFERROR(LARGE(tab_estoque[Valor em Estoque],tab_cadastro5[[#This Row],[Ranking]]),"")</f>
        <v/>
      </c>
      <c r="E980" s="38" t="str">
        <f>IF(tab_cadastro5[[#This Row],[Valor por item]]&lt;&gt;"",tab_cadastro5[[#This Row],[Valor por item]]/SUM(tab_cadastro5[Valor por item]),"")</f>
        <v/>
      </c>
      <c r="F980" s="28" t="str">
        <f>IF(tab_cadastro5[[#This Row],[Representatividade]]&lt;&gt;"",tab_cadastro5[[#This Row],[Representatividade]]+F979,"")</f>
        <v/>
      </c>
      <c r="G98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81" spans="2:7" ht="13.5" thickBot="1" x14ac:dyDescent="0.3">
      <c r="B981" s="17"/>
      <c r="C981" s="36" t="str" cm="1">
        <f t="array" ref="C981">IF(tab_cadastro5[[#This Row],[Valor por item]]&lt;&gt;"",INDEX(tab_estoque[Descrição],SMALL(IF(tab_estoque[Valor em Estoque]=tab_cadastro5[[#This Row],[Valor por item]],ROW(tab_estoque[Valor em Estoque])-8),COUNTIF($D$9:D981,D981))),"")</f>
        <v/>
      </c>
      <c r="D981" s="37" t="str">
        <f>IFERROR(LARGE(tab_estoque[Valor em Estoque],tab_cadastro5[[#This Row],[Ranking]]),"")</f>
        <v/>
      </c>
      <c r="E981" s="38" t="str">
        <f>IF(tab_cadastro5[[#This Row],[Valor por item]]&lt;&gt;"",tab_cadastro5[[#This Row],[Valor por item]]/SUM(tab_cadastro5[Valor por item]),"")</f>
        <v/>
      </c>
      <c r="F981" s="28" t="str">
        <f>IF(tab_cadastro5[[#This Row],[Representatividade]]&lt;&gt;"",tab_cadastro5[[#This Row],[Representatividade]]+F980,"")</f>
        <v/>
      </c>
      <c r="G98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82" spans="2:7" ht="13.5" thickBot="1" x14ac:dyDescent="0.3">
      <c r="B982" s="17"/>
      <c r="C982" s="36" t="str" cm="1">
        <f t="array" ref="C982">IF(tab_cadastro5[[#This Row],[Valor por item]]&lt;&gt;"",INDEX(tab_estoque[Descrição],SMALL(IF(tab_estoque[Valor em Estoque]=tab_cadastro5[[#This Row],[Valor por item]],ROW(tab_estoque[Valor em Estoque])-8),COUNTIF($D$9:D982,D982))),"")</f>
        <v/>
      </c>
      <c r="D982" s="37" t="str">
        <f>IFERROR(LARGE(tab_estoque[Valor em Estoque],tab_cadastro5[[#This Row],[Ranking]]),"")</f>
        <v/>
      </c>
      <c r="E982" s="38" t="str">
        <f>IF(tab_cadastro5[[#This Row],[Valor por item]]&lt;&gt;"",tab_cadastro5[[#This Row],[Valor por item]]/SUM(tab_cadastro5[Valor por item]),"")</f>
        <v/>
      </c>
      <c r="F982" s="28" t="str">
        <f>IF(tab_cadastro5[[#This Row],[Representatividade]]&lt;&gt;"",tab_cadastro5[[#This Row],[Representatividade]]+F981,"")</f>
        <v/>
      </c>
      <c r="G98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83" spans="2:7" ht="13.5" thickBot="1" x14ac:dyDescent="0.3">
      <c r="B983" s="17"/>
      <c r="C983" s="36" t="str" cm="1">
        <f t="array" ref="C983">IF(tab_cadastro5[[#This Row],[Valor por item]]&lt;&gt;"",INDEX(tab_estoque[Descrição],SMALL(IF(tab_estoque[Valor em Estoque]=tab_cadastro5[[#This Row],[Valor por item]],ROW(tab_estoque[Valor em Estoque])-8),COUNTIF($D$9:D983,D983))),"")</f>
        <v/>
      </c>
      <c r="D983" s="37" t="str">
        <f>IFERROR(LARGE(tab_estoque[Valor em Estoque],tab_cadastro5[[#This Row],[Ranking]]),"")</f>
        <v/>
      </c>
      <c r="E983" s="38" t="str">
        <f>IF(tab_cadastro5[[#This Row],[Valor por item]]&lt;&gt;"",tab_cadastro5[[#This Row],[Valor por item]]/SUM(tab_cadastro5[Valor por item]),"")</f>
        <v/>
      </c>
      <c r="F983" s="28" t="str">
        <f>IF(tab_cadastro5[[#This Row],[Representatividade]]&lt;&gt;"",tab_cadastro5[[#This Row],[Representatividade]]+F982,"")</f>
        <v/>
      </c>
      <c r="G98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84" spans="2:7" ht="13.5" thickBot="1" x14ac:dyDescent="0.3">
      <c r="B984" s="17"/>
      <c r="C984" s="36" t="str" cm="1">
        <f t="array" ref="C984">IF(tab_cadastro5[[#This Row],[Valor por item]]&lt;&gt;"",INDEX(tab_estoque[Descrição],SMALL(IF(tab_estoque[Valor em Estoque]=tab_cadastro5[[#This Row],[Valor por item]],ROW(tab_estoque[Valor em Estoque])-8),COUNTIF($D$9:D984,D984))),"")</f>
        <v/>
      </c>
      <c r="D984" s="37" t="str">
        <f>IFERROR(LARGE(tab_estoque[Valor em Estoque],tab_cadastro5[[#This Row],[Ranking]]),"")</f>
        <v/>
      </c>
      <c r="E984" s="38" t="str">
        <f>IF(tab_cadastro5[[#This Row],[Valor por item]]&lt;&gt;"",tab_cadastro5[[#This Row],[Valor por item]]/SUM(tab_cadastro5[Valor por item]),"")</f>
        <v/>
      </c>
      <c r="F984" s="28" t="str">
        <f>IF(tab_cadastro5[[#This Row],[Representatividade]]&lt;&gt;"",tab_cadastro5[[#This Row],[Representatividade]]+F983,"")</f>
        <v/>
      </c>
      <c r="G98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85" spans="2:7" ht="13.5" thickBot="1" x14ac:dyDescent="0.3">
      <c r="B985" s="17"/>
      <c r="C985" s="36" t="str" cm="1">
        <f t="array" ref="C985">IF(tab_cadastro5[[#This Row],[Valor por item]]&lt;&gt;"",INDEX(tab_estoque[Descrição],SMALL(IF(tab_estoque[Valor em Estoque]=tab_cadastro5[[#This Row],[Valor por item]],ROW(tab_estoque[Valor em Estoque])-8),COUNTIF($D$9:D985,D985))),"")</f>
        <v/>
      </c>
      <c r="D985" s="37" t="str">
        <f>IFERROR(LARGE(tab_estoque[Valor em Estoque],tab_cadastro5[[#This Row],[Ranking]]),"")</f>
        <v/>
      </c>
      <c r="E985" s="38" t="str">
        <f>IF(tab_cadastro5[[#This Row],[Valor por item]]&lt;&gt;"",tab_cadastro5[[#This Row],[Valor por item]]/SUM(tab_cadastro5[Valor por item]),"")</f>
        <v/>
      </c>
      <c r="F985" s="28" t="str">
        <f>IF(tab_cadastro5[[#This Row],[Representatividade]]&lt;&gt;"",tab_cadastro5[[#This Row],[Representatividade]]+F984,"")</f>
        <v/>
      </c>
      <c r="G98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86" spans="2:7" ht="13.5" thickBot="1" x14ac:dyDescent="0.3">
      <c r="B986" s="17"/>
      <c r="C986" s="36" t="str" cm="1">
        <f t="array" ref="C986">IF(tab_cadastro5[[#This Row],[Valor por item]]&lt;&gt;"",INDEX(tab_estoque[Descrição],SMALL(IF(tab_estoque[Valor em Estoque]=tab_cadastro5[[#This Row],[Valor por item]],ROW(tab_estoque[Valor em Estoque])-8),COUNTIF($D$9:D986,D986))),"")</f>
        <v/>
      </c>
      <c r="D986" s="37" t="str">
        <f>IFERROR(LARGE(tab_estoque[Valor em Estoque],tab_cadastro5[[#This Row],[Ranking]]),"")</f>
        <v/>
      </c>
      <c r="E986" s="38" t="str">
        <f>IF(tab_cadastro5[[#This Row],[Valor por item]]&lt;&gt;"",tab_cadastro5[[#This Row],[Valor por item]]/SUM(tab_cadastro5[Valor por item]),"")</f>
        <v/>
      </c>
      <c r="F986" s="28" t="str">
        <f>IF(tab_cadastro5[[#This Row],[Representatividade]]&lt;&gt;"",tab_cadastro5[[#This Row],[Representatividade]]+F985,"")</f>
        <v/>
      </c>
      <c r="G98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87" spans="2:7" ht="13.5" thickBot="1" x14ac:dyDescent="0.3">
      <c r="B987" s="17"/>
      <c r="C987" s="36" t="str" cm="1">
        <f t="array" ref="C987">IF(tab_cadastro5[[#This Row],[Valor por item]]&lt;&gt;"",INDEX(tab_estoque[Descrição],SMALL(IF(tab_estoque[Valor em Estoque]=tab_cadastro5[[#This Row],[Valor por item]],ROW(tab_estoque[Valor em Estoque])-8),COUNTIF($D$9:D987,D987))),"")</f>
        <v/>
      </c>
      <c r="D987" s="37" t="str">
        <f>IFERROR(LARGE(tab_estoque[Valor em Estoque],tab_cadastro5[[#This Row],[Ranking]]),"")</f>
        <v/>
      </c>
      <c r="E987" s="38" t="str">
        <f>IF(tab_cadastro5[[#This Row],[Valor por item]]&lt;&gt;"",tab_cadastro5[[#This Row],[Valor por item]]/SUM(tab_cadastro5[Valor por item]),"")</f>
        <v/>
      </c>
      <c r="F987" s="28" t="str">
        <f>IF(tab_cadastro5[[#This Row],[Representatividade]]&lt;&gt;"",tab_cadastro5[[#This Row],[Representatividade]]+F986,"")</f>
        <v/>
      </c>
      <c r="G98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88" spans="2:7" ht="13.5" thickBot="1" x14ac:dyDescent="0.3">
      <c r="B988" s="17"/>
      <c r="C988" s="36" t="str" cm="1">
        <f t="array" ref="C988">IF(tab_cadastro5[[#This Row],[Valor por item]]&lt;&gt;"",INDEX(tab_estoque[Descrição],SMALL(IF(tab_estoque[Valor em Estoque]=tab_cadastro5[[#This Row],[Valor por item]],ROW(tab_estoque[Valor em Estoque])-8),COUNTIF($D$9:D988,D988))),"")</f>
        <v/>
      </c>
      <c r="D988" s="37" t="str">
        <f>IFERROR(LARGE(tab_estoque[Valor em Estoque],tab_cadastro5[[#This Row],[Ranking]]),"")</f>
        <v/>
      </c>
      <c r="E988" s="38" t="str">
        <f>IF(tab_cadastro5[[#This Row],[Valor por item]]&lt;&gt;"",tab_cadastro5[[#This Row],[Valor por item]]/SUM(tab_cadastro5[Valor por item]),"")</f>
        <v/>
      </c>
      <c r="F988" s="28" t="str">
        <f>IF(tab_cadastro5[[#This Row],[Representatividade]]&lt;&gt;"",tab_cadastro5[[#This Row],[Representatividade]]+F987,"")</f>
        <v/>
      </c>
      <c r="G98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89" spans="2:7" ht="13.5" thickBot="1" x14ac:dyDescent="0.3">
      <c r="B989" s="17"/>
      <c r="C989" s="36" t="str" cm="1">
        <f t="array" ref="C989">IF(tab_cadastro5[[#This Row],[Valor por item]]&lt;&gt;"",INDEX(tab_estoque[Descrição],SMALL(IF(tab_estoque[Valor em Estoque]=tab_cadastro5[[#This Row],[Valor por item]],ROW(tab_estoque[Valor em Estoque])-8),COUNTIF($D$9:D989,D989))),"")</f>
        <v/>
      </c>
      <c r="D989" s="37" t="str">
        <f>IFERROR(LARGE(tab_estoque[Valor em Estoque],tab_cadastro5[[#This Row],[Ranking]]),"")</f>
        <v/>
      </c>
      <c r="E989" s="38" t="str">
        <f>IF(tab_cadastro5[[#This Row],[Valor por item]]&lt;&gt;"",tab_cadastro5[[#This Row],[Valor por item]]/SUM(tab_cadastro5[Valor por item]),"")</f>
        <v/>
      </c>
      <c r="F989" s="28" t="str">
        <f>IF(tab_cadastro5[[#This Row],[Representatividade]]&lt;&gt;"",tab_cadastro5[[#This Row],[Representatividade]]+F988,"")</f>
        <v/>
      </c>
      <c r="G98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90" spans="2:7" ht="13.5" thickBot="1" x14ac:dyDescent="0.3">
      <c r="B990" s="17"/>
      <c r="C990" s="36" t="str" cm="1">
        <f t="array" ref="C990">IF(tab_cadastro5[[#This Row],[Valor por item]]&lt;&gt;"",INDEX(tab_estoque[Descrição],SMALL(IF(tab_estoque[Valor em Estoque]=tab_cadastro5[[#This Row],[Valor por item]],ROW(tab_estoque[Valor em Estoque])-8),COUNTIF($D$9:D990,D990))),"")</f>
        <v/>
      </c>
      <c r="D990" s="37" t="str">
        <f>IFERROR(LARGE(tab_estoque[Valor em Estoque],tab_cadastro5[[#This Row],[Ranking]]),"")</f>
        <v/>
      </c>
      <c r="E990" s="38" t="str">
        <f>IF(tab_cadastro5[[#This Row],[Valor por item]]&lt;&gt;"",tab_cadastro5[[#This Row],[Valor por item]]/SUM(tab_cadastro5[Valor por item]),"")</f>
        <v/>
      </c>
      <c r="F990" s="28" t="str">
        <f>IF(tab_cadastro5[[#This Row],[Representatividade]]&lt;&gt;"",tab_cadastro5[[#This Row],[Representatividade]]+F989,"")</f>
        <v/>
      </c>
      <c r="G99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91" spans="2:7" ht="13.5" thickBot="1" x14ac:dyDescent="0.3">
      <c r="B991" s="17"/>
      <c r="C991" s="36" t="str" cm="1">
        <f t="array" ref="C991">IF(tab_cadastro5[[#This Row],[Valor por item]]&lt;&gt;"",INDEX(tab_estoque[Descrição],SMALL(IF(tab_estoque[Valor em Estoque]=tab_cadastro5[[#This Row],[Valor por item]],ROW(tab_estoque[Valor em Estoque])-8),COUNTIF($D$9:D991,D991))),"")</f>
        <v/>
      </c>
      <c r="D991" s="37" t="str">
        <f>IFERROR(LARGE(tab_estoque[Valor em Estoque],tab_cadastro5[[#This Row],[Ranking]]),"")</f>
        <v/>
      </c>
      <c r="E991" s="38" t="str">
        <f>IF(tab_cadastro5[[#This Row],[Valor por item]]&lt;&gt;"",tab_cadastro5[[#This Row],[Valor por item]]/SUM(tab_cadastro5[Valor por item]),"")</f>
        <v/>
      </c>
      <c r="F991" s="28" t="str">
        <f>IF(tab_cadastro5[[#This Row],[Representatividade]]&lt;&gt;"",tab_cadastro5[[#This Row],[Representatividade]]+F990,"")</f>
        <v/>
      </c>
      <c r="G99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92" spans="2:7" ht="13.5" thickBot="1" x14ac:dyDescent="0.3">
      <c r="B992" s="17"/>
      <c r="C992" s="36" t="str" cm="1">
        <f t="array" ref="C992">IF(tab_cadastro5[[#This Row],[Valor por item]]&lt;&gt;"",INDEX(tab_estoque[Descrição],SMALL(IF(tab_estoque[Valor em Estoque]=tab_cadastro5[[#This Row],[Valor por item]],ROW(tab_estoque[Valor em Estoque])-8),COUNTIF($D$9:D992,D992))),"")</f>
        <v/>
      </c>
      <c r="D992" s="37" t="str">
        <f>IFERROR(LARGE(tab_estoque[Valor em Estoque],tab_cadastro5[[#This Row],[Ranking]]),"")</f>
        <v/>
      </c>
      <c r="E992" s="38" t="str">
        <f>IF(tab_cadastro5[[#This Row],[Valor por item]]&lt;&gt;"",tab_cadastro5[[#This Row],[Valor por item]]/SUM(tab_cadastro5[Valor por item]),"")</f>
        <v/>
      </c>
      <c r="F992" s="28" t="str">
        <f>IF(tab_cadastro5[[#This Row],[Representatividade]]&lt;&gt;"",tab_cadastro5[[#This Row],[Representatividade]]+F991,"")</f>
        <v/>
      </c>
      <c r="G99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93" spans="2:7" ht="13.5" thickBot="1" x14ac:dyDescent="0.3">
      <c r="B993" s="17"/>
      <c r="C993" s="36" t="str" cm="1">
        <f t="array" ref="C993">IF(tab_cadastro5[[#This Row],[Valor por item]]&lt;&gt;"",INDEX(tab_estoque[Descrição],SMALL(IF(tab_estoque[Valor em Estoque]=tab_cadastro5[[#This Row],[Valor por item]],ROW(tab_estoque[Valor em Estoque])-8),COUNTIF($D$9:D993,D993))),"")</f>
        <v/>
      </c>
      <c r="D993" s="37" t="str">
        <f>IFERROR(LARGE(tab_estoque[Valor em Estoque],tab_cadastro5[[#This Row],[Ranking]]),"")</f>
        <v/>
      </c>
      <c r="E993" s="38" t="str">
        <f>IF(tab_cadastro5[[#This Row],[Valor por item]]&lt;&gt;"",tab_cadastro5[[#This Row],[Valor por item]]/SUM(tab_cadastro5[Valor por item]),"")</f>
        <v/>
      </c>
      <c r="F993" s="28" t="str">
        <f>IF(tab_cadastro5[[#This Row],[Representatividade]]&lt;&gt;"",tab_cadastro5[[#This Row],[Representatividade]]+F992,"")</f>
        <v/>
      </c>
      <c r="G99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94" spans="2:7" ht="13.5" thickBot="1" x14ac:dyDescent="0.3">
      <c r="B994" s="17"/>
      <c r="C994" s="36" t="str" cm="1">
        <f t="array" ref="C994">IF(tab_cadastro5[[#This Row],[Valor por item]]&lt;&gt;"",INDEX(tab_estoque[Descrição],SMALL(IF(tab_estoque[Valor em Estoque]=tab_cadastro5[[#This Row],[Valor por item]],ROW(tab_estoque[Valor em Estoque])-8),COUNTIF($D$9:D994,D994))),"")</f>
        <v/>
      </c>
      <c r="D994" s="37" t="str">
        <f>IFERROR(LARGE(tab_estoque[Valor em Estoque],tab_cadastro5[[#This Row],[Ranking]]),"")</f>
        <v/>
      </c>
      <c r="E994" s="38" t="str">
        <f>IF(tab_cadastro5[[#This Row],[Valor por item]]&lt;&gt;"",tab_cadastro5[[#This Row],[Valor por item]]/SUM(tab_cadastro5[Valor por item]),"")</f>
        <v/>
      </c>
      <c r="F994" s="28" t="str">
        <f>IF(tab_cadastro5[[#This Row],[Representatividade]]&lt;&gt;"",tab_cadastro5[[#This Row],[Representatividade]]+F993,"")</f>
        <v/>
      </c>
      <c r="G994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95" spans="2:7" ht="13.5" thickBot="1" x14ac:dyDescent="0.3">
      <c r="B995" s="17"/>
      <c r="C995" s="36" t="str" cm="1">
        <f t="array" ref="C995">IF(tab_cadastro5[[#This Row],[Valor por item]]&lt;&gt;"",INDEX(tab_estoque[Descrição],SMALL(IF(tab_estoque[Valor em Estoque]=tab_cadastro5[[#This Row],[Valor por item]],ROW(tab_estoque[Valor em Estoque])-8),COUNTIF($D$9:D995,D995))),"")</f>
        <v/>
      </c>
      <c r="D995" s="37" t="str">
        <f>IFERROR(LARGE(tab_estoque[Valor em Estoque],tab_cadastro5[[#This Row],[Ranking]]),"")</f>
        <v/>
      </c>
      <c r="E995" s="38" t="str">
        <f>IF(tab_cadastro5[[#This Row],[Valor por item]]&lt;&gt;"",tab_cadastro5[[#This Row],[Valor por item]]/SUM(tab_cadastro5[Valor por item]),"")</f>
        <v/>
      </c>
      <c r="F995" s="28" t="str">
        <f>IF(tab_cadastro5[[#This Row],[Representatividade]]&lt;&gt;"",tab_cadastro5[[#This Row],[Representatividade]]+F994,"")</f>
        <v/>
      </c>
      <c r="G995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96" spans="2:7" ht="13.5" thickBot="1" x14ac:dyDescent="0.3">
      <c r="B996" s="17"/>
      <c r="C996" s="36" t="str" cm="1">
        <f t="array" ref="C996">IF(tab_cadastro5[[#This Row],[Valor por item]]&lt;&gt;"",INDEX(tab_estoque[Descrição],SMALL(IF(tab_estoque[Valor em Estoque]=tab_cadastro5[[#This Row],[Valor por item]],ROW(tab_estoque[Valor em Estoque])-8),COUNTIF($D$9:D996,D996))),"")</f>
        <v/>
      </c>
      <c r="D996" s="37" t="str">
        <f>IFERROR(LARGE(tab_estoque[Valor em Estoque],tab_cadastro5[[#This Row],[Ranking]]),"")</f>
        <v/>
      </c>
      <c r="E996" s="38" t="str">
        <f>IF(tab_cadastro5[[#This Row],[Valor por item]]&lt;&gt;"",tab_cadastro5[[#This Row],[Valor por item]]/SUM(tab_cadastro5[Valor por item]),"")</f>
        <v/>
      </c>
      <c r="F996" s="28" t="str">
        <f>IF(tab_cadastro5[[#This Row],[Representatividade]]&lt;&gt;"",tab_cadastro5[[#This Row],[Representatividade]]+F995,"")</f>
        <v/>
      </c>
      <c r="G996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97" spans="2:7" ht="13.5" thickBot="1" x14ac:dyDescent="0.3">
      <c r="B997" s="17"/>
      <c r="C997" s="36" t="str" cm="1">
        <f t="array" ref="C997">IF(tab_cadastro5[[#This Row],[Valor por item]]&lt;&gt;"",INDEX(tab_estoque[Descrição],SMALL(IF(tab_estoque[Valor em Estoque]=tab_cadastro5[[#This Row],[Valor por item]],ROW(tab_estoque[Valor em Estoque])-8),COUNTIF($D$9:D997,D997))),"")</f>
        <v/>
      </c>
      <c r="D997" s="37" t="str">
        <f>IFERROR(LARGE(tab_estoque[Valor em Estoque],tab_cadastro5[[#This Row],[Ranking]]),"")</f>
        <v/>
      </c>
      <c r="E997" s="38" t="str">
        <f>IF(tab_cadastro5[[#This Row],[Valor por item]]&lt;&gt;"",tab_cadastro5[[#This Row],[Valor por item]]/SUM(tab_cadastro5[Valor por item]),"")</f>
        <v/>
      </c>
      <c r="F997" s="28" t="str">
        <f>IF(tab_cadastro5[[#This Row],[Representatividade]]&lt;&gt;"",tab_cadastro5[[#This Row],[Representatividade]]+F996,"")</f>
        <v/>
      </c>
      <c r="G997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98" spans="2:7" ht="13.5" thickBot="1" x14ac:dyDescent="0.3">
      <c r="B998" s="17"/>
      <c r="C998" s="36" t="str" cm="1">
        <f t="array" ref="C998">IF(tab_cadastro5[[#This Row],[Valor por item]]&lt;&gt;"",INDEX(tab_estoque[Descrição],SMALL(IF(tab_estoque[Valor em Estoque]=tab_cadastro5[[#This Row],[Valor por item]],ROW(tab_estoque[Valor em Estoque])-8),COUNTIF($D$9:D998,D998))),"")</f>
        <v/>
      </c>
      <c r="D998" s="37" t="str">
        <f>IFERROR(LARGE(tab_estoque[Valor em Estoque],tab_cadastro5[[#This Row],[Ranking]]),"")</f>
        <v/>
      </c>
      <c r="E998" s="38" t="str">
        <f>IF(tab_cadastro5[[#This Row],[Valor por item]]&lt;&gt;"",tab_cadastro5[[#This Row],[Valor por item]]/SUM(tab_cadastro5[Valor por item]),"")</f>
        <v/>
      </c>
      <c r="F998" s="28" t="str">
        <f>IF(tab_cadastro5[[#This Row],[Representatividade]]&lt;&gt;"",tab_cadastro5[[#This Row],[Representatividade]]+F997,"")</f>
        <v/>
      </c>
      <c r="G998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999" spans="2:7" ht="13.5" thickBot="1" x14ac:dyDescent="0.3">
      <c r="B999" s="17"/>
      <c r="C999" s="36" t="str" cm="1">
        <f t="array" ref="C999">IF(tab_cadastro5[[#This Row],[Valor por item]]&lt;&gt;"",INDEX(tab_estoque[Descrição],SMALL(IF(tab_estoque[Valor em Estoque]=tab_cadastro5[[#This Row],[Valor por item]],ROW(tab_estoque[Valor em Estoque])-8),COUNTIF($D$9:D999,D999))),"")</f>
        <v/>
      </c>
      <c r="D999" s="37" t="str">
        <f>IFERROR(LARGE(tab_estoque[Valor em Estoque],tab_cadastro5[[#This Row],[Ranking]]),"")</f>
        <v/>
      </c>
      <c r="E999" s="38" t="str">
        <f>IF(tab_cadastro5[[#This Row],[Valor por item]]&lt;&gt;"",tab_cadastro5[[#This Row],[Valor por item]]/SUM(tab_cadastro5[Valor por item]),"")</f>
        <v/>
      </c>
      <c r="F999" s="28" t="str">
        <f>IF(tab_cadastro5[[#This Row],[Representatividade]]&lt;&gt;"",tab_cadastro5[[#This Row],[Representatividade]]+F998,"")</f>
        <v/>
      </c>
      <c r="G999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00" spans="2:7" ht="13.5" thickBot="1" x14ac:dyDescent="0.3">
      <c r="B1000" s="17"/>
      <c r="C1000" s="36" t="str" cm="1">
        <f t="array" ref="C1000">IF(tab_cadastro5[[#This Row],[Valor por item]]&lt;&gt;"",INDEX(tab_estoque[Descrição],SMALL(IF(tab_estoque[Valor em Estoque]=tab_cadastro5[[#This Row],[Valor por item]],ROW(tab_estoque[Valor em Estoque])-8),COUNTIF($D$9:D1000,D1000))),"")</f>
        <v/>
      </c>
      <c r="D1000" s="37" t="str">
        <f>IFERROR(LARGE(tab_estoque[Valor em Estoque],tab_cadastro5[[#This Row],[Ranking]]),"")</f>
        <v/>
      </c>
      <c r="E1000" s="38" t="str">
        <f>IF(tab_cadastro5[[#This Row],[Valor por item]]&lt;&gt;"",tab_cadastro5[[#This Row],[Valor por item]]/SUM(tab_cadastro5[Valor por item]),"")</f>
        <v/>
      </c>
      <c r="F1000" s="28" t="str">
        <f>IF(tab_cadastro5[[#This Row],[Representatividade]]&lt;&gt;"",tab_cadastro5[[#This Row],[Representatividade]]+F999,"")</f>
        <v/>
      </c>
      <c r="G1000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01" spans="2:7" ht="13.5" thickBot="1" x14ac:dyDescent="0.3">
      <c r="B1001" s="17"/>
      <c r="C1001" s="36" t="str" cm="1">
        <f t="array" ref="C1001">IF(tab_cadastro5[[#This Row],[Valor por item]]&lt;&gt;"",INDEX(tab_estoque[Descrição],SMALL(IF(tab_estoque[Valor em Estoque]=tab_cadastro5[[#This Row],[Valor por item]],ROW(tab_estoque[Valor em Estoque])-8),COUNTIF($D$9:D1001,D1001))),"")</f>
        <v/>
      </c>
      <c r="D1001" s="37" t="str">
        <f>IFERROR(LARGE(tab_estoque[Valor em Estoque],tab_cadastro5[[#This Row],[Ranking]]),"")</f>
        <v/>
      </c>
      <c r="E1001" s="38" t="str">
        <f>IF(tab_cadastro5[[#This Row],[Valor por item]]&lt;&gt;"",tab_cadastro5[[#This Row],[Valor por item]]/SUM(tab_cadastro5[Valor por item]),"")</f>
        <v/>
      </c>
      <c r="F1001" s="28" t="str">
        <f>IF(tab_cadastro5[[#This Row],[Representatividade]]&lt;&gt;"",tab_cadastro5[[#This Row],[Representatividade]]+F1000,"")</f>
        <v/>
      </c>
      <c r="G1001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02" spans="2:7" ht="13.5" thickBot="1" x14ac:dyDescent="0.3">
      <c r="B1002" s="17"/>
      <c r="C1002" s="36" t="str" cm="1">
        <f t="array" ref="C1002">IF(tab_cadastro5[[#This Row],[Valor por item]]&lt;&gt;"",INDEX(tab_estoque[Descrição],SMALL(IF(tab_estoque[Valor em Estoque]=tab_cadastro5[[#This Row],[Valor por item]],ROW(tab_estoque[Valor em Estoque])-8),COUNTIF($D$9:D1002,D1002))),"")</f>
        <v/>
      </c>
      <c r="D1002" s="37" t="str">
        <f>IFERROR(LARGE(tab_estoque[Valor em Estoque],tab_cadastro5[[#This Row],[Ranking]]),"")</f>
        <v/>
      </c>
      <c r="E1002" s="38" t="str">
        <f>IF(tab_cadastro5[[#This Row],[Valor por item]]&lt;&gt;"",tab_cadastro5[[#This Row],[Valor por item]]/SUM(tab_cadastro5[Valor por item]),"")</f>
        <v/>
      </c>
      <c r="F1002" s="28" t="str">
        <f>IF(tab_cadastro5[[#This Row],[Representatividade]]&lt;&gt;"",tab_cadastro5[[#This Row],[Representatividade]]+F1001,"")</f>
        <v/>
      </c>
      <c r="G1002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03" spans="2:7" ht="13.5" thickBot="1" x14ac:dyDescent="0.3">
      <c r="B1003" s="17"/>
      <c r="C1003" s="36" t="str" cm="1">
        <f t="array" ref="C1003">IF(tab_cadastro5[[#This Row],[Valor por item]]&lt;&gt;"",INDEX(tab_estoque[Descrição],SMALL(IF(tab_estoque[Valor em Estoque]=tab_cadastro5[[#This Row],[Valor por item]],ROW(tab_estoque[Valor em Estoque])-8),COUNTIF($D$9:D1003,D1003))),"")</f>
        <v/>
      </c>
      <c r="D1003" s="37" t="str">
        <f>IFERROR(LARGE(tab_estoque[Valor em Estoque],tab_cadastro5[[#This Row],[Ranking]]),"")</f>
        <v/>
      </c>
      <c r="E1003" s="38" t="str">
        <f>IF(tab_cadastro5[[#This Row],[Valor por item]]&lt;&gt;"",tab_cadastro5[[#This Row],[Valor por item]]/SUM(tab_cadastro5[Valor por item]),"")</f>
        <v/>
      </c>
      <c r="F1003" s="28" t="str">
        <f>IF(tab_cadastro5[[#This Row],[Representatividade]]&lt;&gt;"",tab_cadastro5[[#This Row],[Representatividade]]+F1002,"")</f>
        <v/>
      </c>
      <c r="G1003" s="21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  <row r="1004" spans="2:7" ht="13.5" thickBot="1" x14ac:dyDescent="0.3">
      <c r="B1004" s="19"/>
      <c r="C1004" s="39" t="str" cm="1">
        <f t="array" ref="C1004">IF(tab_cadastro5[[#This Row],[Valor por item]]&lt;&gt;"",INDEX(tab_estoque[Descrição],SMALL(IF(tab_estoque[Valor em Estoque]=tab_cadastro5[[#This Row],[Valor por item]],ROW(tab_estoque[Valor em Estoque])-8),COUNTIF($D$9:D1004,D1004))),"")</f>
        <v/>
      </c>
      <c r="D1004" s="40" t="str">
        <f>IFERROR(LARGE(tab_estoque[Valor em Estoque],tab_cadastro5[[#This Row],[Ranking]]),"")</f>
        <v/>
      </c>
      <c r="E1004" s="41" t="str">
        <f>IF(tab_cadastro5[[#This Row],[Valor por item]]&lt;&gt;"",tab_cadastro5[[#This Row],[Valor por item]]/SUM(tab_cadastro5[Valor por item]),"")</f>
        <v/>
      </c>
      <c r="F1004" s="28" t="str">
        <f>IF(tab_cadastro5[[#This Row],[Representatividade]]&lt;&gt;"",tab_cadastro5[[#This Row],[Representatividade]]+F1003,"")</f>
        <v/>
      </c>
      <c r="G1004" s="27" t="str">
        <f>IF(tab_cadastro5[[#This Row],[Acumulado]]&lt;&gt;"",IF(tab_cadastro5[[#This Row],[Acumulado]]&lt;CONFIG!$C$8,CONFIG!$B$8,IF(tab_cadastro5[[#This Row],[Acumulado]]&lt;(CONFIG!$C$8+CONFIG!$C$9),CONFIG!$B$9,CONFIG!$B$10)),"")</f>
        <v/>
      </c>
    </row>
  </sheetData>
  <sheetProtection algorithmName="SHA-512" hashValue="+eaIOz4BIUDxUk79oJQcHJw0LJIpCrsVLoxzD7NwD4XqYIVtOEPgmW9O8WjUeNuIJaJ/XBKLbRJcpPaktvi+Yg==" saltValue="zRAXYa08e1P+EEXmG83/yg==" spinCount="100000" sheet="1" objects="1" scenarios="1"/>
  <pageMargins left="0.7" right="0.7" top="0.75" bottom="0.75" header="0.3" footer="0.3"/>
  <ignoredErrors>
    <ignoredError sqref="F9 C38" calculatedColumn="1"/>
  </ignoredErrors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D0736-A89A-409F-867A-E214DDC0A592}">
  <sheetPr codeName="Planilha6"/>
  <dimension ref="B1:G1014"/>
  <sheetViews>
    <sheetView workbookViewId="0">
      <selection activeCell="L10" sqref="L10"/>
    </sheetView>
  </sheetViews>
  <sheetFormatPr defaultRowHeight="12.75" x14ac:dyDescent="0.25"/>
  <cols>
    <col min="1" max="1" width="3.140625" style="2" customWidth="1"/>
    <col min="2" max="2" width="8" style="2" customWidth="1"/>
    <col min="3" max="3" width="31.7109375" style="44" customWidth="1"/>
    <col min="4" max="4" width="19.85546875" style="44" customWidth="1"/>
    <col min="5" max="5" width="21.140625" style="45" customWidth="1"/>
    <col min="6" max="6" width="17.28515625" style="2" customWidth="1"/>
    <col min="7" max="16384" width="9.140625" style="2"/>
  </cols>
  <sheetData>
    <row r="1" spans="2:7" s="1" customFormat="1" ht="12" customHeight="1" x14ac:dyDescent="0.25">
      <c r="C1" s="42"/>
      <c r="D1" s="42"/>
      <c r="E1" s="43"/>
    </row>
    <row r="2" spans="2:7" s="1" customFormat="1" ht="12" customHeight="1" x14ac:dyDescent="0.25">
      <c r="C2" s="42"/>
      <c r="D2" s="42"/>
      <c r="E2" s="43"/>
    </row>
    <row r="3" spans="2:7" s="1" customFormat="1" ht="12" customHeight="1" x14ac:dyDescent="0.25">
      <c r="C3" s="42"/>
      <c r="D3" s="42"/>
      <c r="E3" s="43"/>
    </row>
    <row r="4" spans="2:7" s="1" customFormat="1" ht="12" customHeight="1" x14ac:dyDescent="0.25">
      <c r="C4" s="42"/>
      <c r="D4" s="42"/>
      <c r="E4" s="43"/>
    </row>
    <row r="5" spans="2:7" ht="12.6" customHeight="1" x14ac:dyDescent="0.25"/>
    <row r="6" spans="2:7" ht="6" customHeight="1" thickBot="1" x14ac:dyDescent="0.3"/>
    <row r="7" spans="2:7" ht="15" customHeight="1" thickTop="1" thickBot="1" x14ac:dyDescent="0.3">
      <c r="B7" s="3"/>
      <c r="C7" s="53" t="s">
        <v>32</v>
      </c>
      <c r="D7" s="53" t="s">
        <v>32</v>
      </c>
      <c r="E7" s="53" t="s">
        <v>32</v>
      </c>
    </row>
    <row r="8" spans="2:7" s="10" customFormat="1" ht="32.1" customHeight="1" thickTop="1" thickBot="1" x14ac:dyDescent="0.3">
      <c r="B8" s="8" t="s">
        <v>27</v>
      </c>
      <c r="C8" s="46" t="s">
        <v>5</v>
      </c>
      <c r="D8" s="46" t="s">
        <v>4</v>
      </c>
      <c r="E8" s="47" t="s">
        <v>6</v>
      </c>
      <c r="F8" s="9" t="s">
        <v>8</v>
      </c>
      <c r="G8" s="2"/>
    </row>
    <row r="9" spans="2:7" ht="13.5" thickBot="1" x14ac:dyDescent="0.3">
      <c r="B9" s="18">
        <v>1</v>
      </c>
      <c r="C9" s="48" t="s">
        <v>1</v>
      </c>
      <c r="D9" s="49">
        <v>32</v>
      </c>
      <c r="E9" s="50">
        <v>320</v>
      </c>
      <c r="F9" s="16" t="str">
        <f>IF(tab_estoque[[#This Row],[Descrição]]&lt;&gt;"",VLOOKUP(tab_estoque[[#This Row],[Descrição]],tab_cadastro5[[Descrição]:[Classificação]],5,0),"")</f>
        <v>C</v>
      </c>
    </row>
    <row r="10" spans="2:7" ht="13.5" thickBot="1" x14ac:dyDescent="0.3">
      <c r="B10" s="17">
        <f>IF(tab_estoque[[#This Row],[Descrição]]&lt;&gt;"",B9+1,"")</f>
        <v>2</v>
      </c>
      <c r="C10" s="48" t="s">
        <v>2</v>
      </c>
      <c r="D10" s="49">
        <v>94</v>
      </c>
      <c r="E10" s="50">
        <v>890</v>
      </c>
      <c r="F10" s="16" t="str">
        <f>IF(tab_estoque[[#This Row],[Descrição]]&lt;&gt;"",VLOOKUP(tab_estoque[[#This Row],[Descrição]],tab_cadastro5[[Descrição]:[Classificação]],5,0),"")</f>
        <v>B</v>
      </c>
    </row>
    <row r="11" spans="2:7" ht="13.5" thickBot="1" x14ac:dyDescent="0.3">
      <c r="B11" s="17">
        <f>IF(tab_estoque[[#This Row],[Descrição]]&lt;&gt;"",B10+1,"")</f>
        <v>3</v>
      </c>
      <c r="C11" s="48" t="s">
        <v>3</v>
      </c>
      <c r="D11" s="49">
        <v>64</v>
      </c>
      <c r="E11" s="50">
        <v>56</v>
      </c>
      <c r="F11" s="16" t="str">
        <f>IF(tab_estoque[[#This Row],[Descrição]]&lt;&gt;"",VLOOKUP(tab_estoque[[#This Row],[Descrição]],tab_cadastro5[[Descrição]:[Classificação]],5,0),"")</f>
        <v>C</v>
      </c>
    </row>
    <row r="12" spans="2:7" ht="13.5" thickBot="1" x14ac:dyDescent="0.3">
      <c r="B12" s="17">
        <f>IF(tab_estoque[[#This Row],[Descrição]]&lt;&gt;"",B11+1,"")</f>
        <v>4</v>
      </c>
      <c r="C12" s="48" t="s">
        <v>13</v>
      </c>
      <c r="D12" s="49">
        <v>65</v>
      </c>
      <c r="E12" s="50">
        <v>800</v>
      </c>
      <c r="F12" s="16" t="str">
        <f>IF(tab_estoque[[#This Row],[Descrição]]&lt;&gt;"",VLOOKUP(tab_estoque[[#This Row],[Descrição]],tab_cadastro5[[Descrição]:[Classificação]],5,0),"")</f>
        <v>B</v>
      </c>
    </row>
    <row r="13" spans="2:7" ht="13.5" thickBot="1" x14ac:dyDescent="0.3">
      <c r="B13" s="17">
        <f>IF(tab_estoque[[#This Row],[Descrição]]&lt;&gt;"",B12+1,"")</f>
        <v>5</v>
      </c>
      <c r="C13" s="48" t="s">
        <v>14</v>
      </c>
      <c r="D13" s="49">
        <v>64</v>
      </c>
      <c r="E13" s="50">
        <v>3200</v>
      </c>
      <c r="F13" s="16" t="str">
        <f>IF(tab_estoque[[#This Row],[Descrição]]&lt;&gt;"",VLOOKUP(tab_estoque[[#This Row],[Descrição]],tab_cadastro5[[Descrição]:[Classificação]],5,0),"")</f>
        <v>A</v>
      </c>
    </row>
    <row r="14" spans="2:7" ht="13.5" thickBot="1" x14ac:dyDescent="0.3">
      <c r="B14" s="17">
        <f>IF(tab_estoque[[#This Row],[Descrição]]&lt;&gt;"",B13+1,"")</f>
        <v>6</v>
      </c>
      <c r="C14" s="48" t="s">
        <v>15</v>
      </c>
      <c r="D14" s="49">
        <v>34</v>
      </c>
      <c r="E14" s="50">
        <v>374</v>
      </c>
      <c r="F14" s="16" t="str">
        <f>IF(tab_estoque[[#This Row],[Descrição]]&lt;&gt;"",VLOOKUP(tab_estoque[[#This Row],[Descrição]],tab_cadastro5[[Descrição]:[Classificação]],5,0),"")</f>
        <v>B</v>
      </c>
    </row>
    <row r="15" spans="2:7" ht="13.5" thickBot="1" x14ac:dyDescent="0.3">
      <c r="B15" s="17">
        <f>IF(tab_estoque[[#This Row],[Descrição]]&lt;&gt;"",B14+1,"")</f>
        <v>7</v>
      </c>
      <c r="C15" s="48" t="s">
        <v>16</v>
      </c>
      <c r="D15" s="49">
        <v>31</v>
      </c>
      <c r="E15" s="50">
        <v>132</v>
      </c>
      <c r="F15" s="16" t="str">
        <f>IF(tab_estoque[[#This Row],[Descrição]]&lt;&gt;"",VLOOKUP(tab_estoque[[#This Row],[Descrição]],tab_cadastro5[[Descrição]:[Classificação]],5,0),"")</f>
        <v>C</v>
      </c>
    </row>
    <row r="16" spans="2:7" ht="13.5" thickBot="1" x14ac:dyDescent="0.3">
      <c r="B16" s="17">
        <f>IF(tab_estoque[[#This Row],[Descrição]]&lt;&gt;"",B15+1,"")</f>
        <v>8</v>
      </c>
      <c r="C16" s="48" t="s">
        <v>17</v>
      </c>
      <c r="D16" s="49">
        <v>64</v>
      </c>
      <c r="E16" s="50">
        <v>120</v>
      </c>
      <c r="F16" s="16" t="str">
        <f>IF(tab_estoque[[#This Row],[Descrição]]&lt;&gt;"",VLOOKUP(tab_estoque[[#This Row],[Descrição]],tab_cadastro5[[Descrição]:[Classificação]],5,0),"")</f>
        <v>C</v>
      </c>
    </row>
    <row r="17" spans="2:6" ht="13.5" thickBot="1" x14ac:dyDescent="0.3">
      <c r="B17" s="17">
        <f>IF(tab_estoque[[#This Row],[Descrição]]&lt;&gt;"",B16+1,"")</f>
        <v>9</v>
      </c>
      <c r="C17" s="48" t="s">
        <v>18</v>
      </c>
      <c r="D17" s="49">
        <v>3</v>
      </c>
      <c r="E17" s="50">
        <v>33</v>
      </c>
      <c r="F17" s="16" t="str">
        <f>IF(tab_estoque[[#This Row],[Descrição]]&lt;&gt;"",VLOOKUP(tab_estoque[[#This Row],[Descrição]],tab_cadastro5[[Descrição]:[Classificação]],5,0),"")</f>
        <v>C</v>
      </c>
    </row>
    <row r="18" spans="2:6" ht="13.5" thickBot="1" x14ac:dyDescent="0.3">
      <c r="B18" s="17">
        <f>IF(tab_estoque[[#This Row],[Descrição]]&lt;&gt;"",B17+1,"")</f>
        <v>10</v>
      </c>
      <c r="C18" s="48" t="s">
        <v>19</v>
      </c>
      <c r="D18" s="49">
        <v>13</v>
      </c>
      <c r="E18" s="50">
        <v>1600</v>
      </c>
      <c r="F18" s="16" t="str">
        <f>IF(tab_estoque[[#This Row],[Descrição]]&lt;&gt;"",VLOOKUP(tab_estoque[[#This Row],[Descrição]],tab_cadastro5[[Descrição]:[Classificação]],5,0),"")</f>
        <v>A</v>
      </c>
    </row>
    <row r="19" spans="2:6" ht="13.5" thickBot="1" x14ac:dyDescent="0.3">
      <c r="B19" s="17">
        <f>IF(tab_estoque[[#This Row],[Descrição]]&lt;&gt;"",B18+1,"")</f>
        <v>11</v>
      </c>
      <c r="C19" s="48" t="s">
        <v>20</v>
      </c>
      <c r="D19" s="49">
        <v>31</v>
      </c>
      <c r="E19" s="50">
        <v>135</v>
      </c>
      <c r="F19" s="16" t="str">
        <f>IF(tab_estoque[[#This Row],[Descrição]]&lt;&gt;"",VLOOKUP(tab_estoque[[#This Row],[Descrição]],tab_cadastro5[[Descrição]:[Classificação]],5,0),"")</f>
        <v>C</v>
      </c>
    </row>
    <row r="20" spans="2:6" ht="13.5" thickBot="1" x14ac:dyDescent="0.3">
      <c r="B20" s="17">
        <f>IF(tab_estoque[[#This Row],[Descrição]]&lt;&gt;"",B19+1,"")</f>
        <v>12</v>
      </c>
      <c r="C20" s="48" t="s">
        <v>21</v>
      </c>
      <c r="D20" s="49">
        <v>31</v>
      </c>
      <c r="E20" s="50">
        <v>30</v>
      </c>
      <c r="F20" s="16" t="str">
        <f>IF(tab_estoque[[#This Row],[Descrição]]&lt;&gt;"",VLOOKUP(tab_estoque[[#This Row],[Descrição]],tab_cadastro5[[Descrição]:[Classificação]],5,0),"")</f>
        <v>C</v>
      </c>
    </row>
    <row r="21" spans="2:6" ht="13.5" thickBot="1" x14ac:dyDescent="0.3">
      <c r="B21" s="17">
        <f>IF(tab_estoque[[#This Row],[Descrição]]&lt;&gt;"",B20+1,"")</f>
        <v>13</v>
      </c>
      <c r="C21" s="48" t="s">
        <v>22</v>
      </c>
      <c r="D21" s="49">
        <v>31</v>
      </c>
      <c r="E21" s="50">
        <v>186</v>
      </c>
      <c r="F21" s="16" t="str">
        <f>IF(tab_estoque[[#This Row],[Descrição]]&lt;&gt;"",VLOOKUP(tab_estoque[[#This Row],[Descrição]],tab_cadastro5[[Descrição]:[Classificação]],5,0),"")</f>
        <v>C</v>
      </c>
    </row>
    <row r="22" spans="2:6" ht="13.5" thickBot="1" x14ac:dyDescent="0.3">
      <c r="B22" s="17" t="str">
        <f>IF(tab_estoque[[#This Row],[Descrição]]&lt;&gt;"",B21+1,"")</f>
        <v/>
      </c>
      <c r="C22" s="48"/>
      <c r="D22" s="49"/>
      <c r="E22" s="50"/>
      <c r="F22" s="16" t="str">
        <f>IF(tab_estoque[[#This Row],[Descrição]]&lt;&gt;"",VLOOKUP(tab_estoque[[#This Row],[Descrição]],tab_cadastro5[[Descrição]:[Classificação]],5,0),"")</f>
        <v/>
      </c>
    </row>
    <row r="23" spans="2:6" ht="13.5" thickBot="1" x14ac:dyDescent="0.3">
      <c r="B23" s="17" t="str">
        <f>IF(tab_estoque[[#This Row],[Descrição]]&lt;&gt;"",B22+1,"")</f>
        <v/>
      </c>
      <c r="C23" s="48"/>
      <c r="D23" s="49"/>
      <c r="E23" s="50"/>
      <c r="F23" s="16" t="str">
        <f>IF(tab_estoque[[#This Row],[Descrição]]&lt;&gt;"",VLOOKUP(tab_estoque[[#This Row],[Descrição]],tab_cadastro5[[Descrição]:[Classificação]],5,0),"")</f>
        <v/>
      </c>
    </row>
    <row r="24" spans="2:6" ht="13.5" thickBot="1" x14ac:dyDescent="0.3">
      <c r="B24" s="17" t="str">
        <f>IF(tab_estoque[[#This Row],[Descrição]]&lt;&gt;"",B23+1,"")</f>
        <v/>
      </c>
      <c r="C24" s="48"/>
      <c r="D24" s="49"/>
      <c r="E24" s="50"/>
      <c r="F24" s="16" t="str">
        <f>IF(tab_estoque[[#This Row],[Descrição]]&lt;&gt;"",VLOOKUP(tab_estoque[[#This Row],[Descrição]],tab_cadastro5[[Descrição]:[Classificação]],5,0),"")</f>
        <v/>
      </c>
    </row>
    <row r="25" spans="2:6" ht="13.5" thickBot="1" x14ac:dyDescent="0.3">
      <c r="B25" s="17" t="str">
        <f>IF(tab_estoque[[#This Row],[Descrição]]&lt;&gt;"",B24+1,"")</f>
        <v/>
      </c>
      <c r="C25" s="48"/>
      <c r="D25" s="49"/>
      <c r="E25" s="50"/>
      <c r="F25" s="16" t="str">
        <f>IF(tab_estoque[[#This Row],[Descrição]]&lt;&gt;"",VLOOKUP(tab_estoque[[#This Row],[Descrição]],tab_cadastro5[[Descrição]:[Classificação]],5,0),"")</f>
        <v/>
      </c>
    </row>
    <row r="26" spans="2:6" ht="13.5" thickBot="1" x14ac:dyDescent="0.3">
      <c r="B26" s="17" t="str">
        <f>IF(tab_estoque[[#This Row],[Descrição]]&lt;&gt;"",B25+1,"")</f>
        <v/>
      </c>
      <c r="C26" s="48"/>
      <c r="D26" s="49"/>
      <c r="E26" s="50"/>
      <c r="F26" s="16" t="str">
        <f>IF(tab_estoque[[#This Row],[Descrição]]&lt;&gt;"",VLOOKUP(tab_estoque[[#This Row],[Descrição]],tab_cadastro5[[Descrição]:[Classificação]],5,0),"")</f>
        <v/>
      </c>
    </row>
    <row r="27" spans="2:6" ht="13.5" thickBot="1" x14ac:dyDescent="0.3">
      <c r="B27" s="17" t="str">
        <f>IF(tab_estoque[[#This Row],[Descrição]]&lt;&gt;"",B26+1,"")</f>
        <v/>
      </c>
      <c r="C27" s="48"/>
      <c r="D27" s="49"/>
      <c r="E27" s="50"/>
      <c r="F27" s="16" t="str">
        <f>IF(tab_estoque[[#This Row],[Descrição]]&lt;&gt;"",VLOOKUP(tab_estoque[[#This Row],[Descrição]],tab_cadastro5[[Descrição]:[Classificação]],5,0),"")</f>
        <v/>
      </c>
    </row>
    <row r="28" spans="2:6" ht="13.5" thickBot="1" x14ac:dyDescent="0.3">
      <c r="B28" s="17" t="str">
        <f>IF(tab_estoque[[#This Row],[Descrição]]&lt;&gt;"",B27+1,"")</f>
        <v/>
      </c>
      <c r="C28" s="48"/>
      <c r="D28" s="49"/>
      <c r="E28" s="50"/>
      <c r="F28" s="16" t="str">
        <f>IF(tab_estoque[[#This Row],[Descrição]]&lt;&gt;"",VLOOKUP(tab_estoque[[#This Row],[Descrição]],tab_cadastro5[[Descrição]:[Classificação]],5,0),"")</f>
        <v/>
      </c>
    </row>
    <row r="29" spans="2:6" ht="13.5" thickBot="1" x14ac:dyDescent="0.3">
      <c r="B29" s="17" t="str">
        <f>IF(tab_estoque[[#This Row],[Descrição]]&lt;&gt;"",B28+1,"")</f>
        <v/>
      </c>
      <c r="C29" s="48"/>
      <c r="D29" s="49"/>
      <c r="E29" s="50"/>
      <c r="F29" s="16" t="str">
        <f>IF(tab_estoque[[#This Row],[Descrição]]&lt;&gt;"",VLOOKUP(tab_estoque[[#This Row],[Descrição]],tab_cadastro5[[Descrição]:[Classificação]],5,0),"")</f>
        <v/>
      </c>
    </row>
    <row r="30" spans="2:6" ht="13.5" thickBot="1" x14ac:dyDescent="0.3">
      <c r="B30" s="17" t="str">
        <f>IF(tab_estoque[[#This Row],[Descrição]]&lt;&gt;"",B29+1,"")</f>
        <v/>
      </c>
      <c r="C30" s="48"/>
      <c r="D30" s="49"/>
      <c r="E30" s="50"/>
      <c r="F30" s="16" t="str">
        <f>IF(tab_estoque[[#This Row],[Descrição]]&lt;&gt;"",VLOOKUP(tab_estoque[[#This Row],[Descrição]],tab_cadastro5[[Descrição]:[Classificação]],5,0),"")</f>
        <v/>
      </c>
    </row>
    <row r="31" spans="2:6" ht="13.5" thickBot="1" x14ac:dyDescent="0.3">
      <c r="B31" s="17" t="str">
        <f>IF(tab_estoque[[#This Row],[Descrição]]&lt;&gt;"",B30+1,"")</f>
        <v/>
      </c>
      <c r="C31" s="48"/>
      <c r="D31" s="49"/>
      <c r="E31" s="50"/>
      <c r="F31" s="16" t="str">
        <f>IF(tab_estoque[[#This Row],[Descrição]]&lt;&gt;"",VLOOKUP(tab_estoque[[#This Row],[Descrição]],tab_cadastro5[[Descrição]:[Classificação]],5,0),"")</f>
        <v/>
      </c>
    </row>
    <row r="32" spans="2:6" ht="13.5" thickBot="1" x14ac:dyDescent="0.3">
      <c r="B32" s="17" t="str">
        <f>IF(tab_estoque[[#This Row],[Descrição]]&lt;&gt;"",B31+1,"")</f>
        <v/>
      </c>
      <c r="C32" s="48"/>
      <c r="D32" s="49"/>
      <c r="E32" s="50"/>
      <c r="F32" s="16" t="str">
        <f>IF(tab_estoque[[#This Row],[Descrição]]&lt;&gt;"",VLOOKUP(tab_estoque[[#This Row],[Descrição]],tab_cadastro5[[Descrição]:[Classificação]],5,0),"")</f>
        <v/>
      </c>
    </row>
    <row r="33" s="2" customFormat="1" x14ac:dyDescent="0.25"/>
    <row r="34" s="2" customFormat="1" x14ac:dyDescent="0.25"/>
    <row r="35" s="2" customFormat="1" x14ac:dyDescent="0.25"/>
    <row r="36" s="2" customFormat="1" x14ac:dyDescent="0.25"/>
    <row r="37" s="2" customFormat="1" x14ac:dyDescent="0.25"/>
    <row r="38" s="2" customFormat="1" x14ac:dyDescent="0.25"/>
    <row r="39" s="2" customFormat="1" x14ac:dyDescent="0.25"/>
    <row r="40" s="2" customFormat="1" x14ac:dyDescent="0.25"/>
    <row r="41" s="2" customFormat="1" x14ac:dyDescent="0.25"/>
    <row r="42" s="2" customFormat="1" x14ac:dyDescent="0.25"/>
    <row r="43" s="2" customFormat="1" x14ac:dyDescent="0.25"/>
    <row r="44" s="2" customFormat="1" x14ac:dyDescent="0.25"/>
    <row r="45" s="2" customFormat="1" x14ac:dyDescent="0.25"/>
    <row r="46" s="2" customFormat="1" x14ac:dyDescent="0.25"/>
    <row r="47" s="2" customFormat="1" x14ac:dyDescent="0.25"/>
    <row r="48" s="2" customFormat="1" x14ac:dyDescent="0.25"/>
    <row r="49" s="2" customFormat="1" x14ac:dyDescent="0.25"/>
    <row r="50" s="2" customFormat="1" x14ac:dyDescent="0.25"/>
    <row r="51" s="2" customFormat="1" x14ac:dyDescent="0.25"/>
    <row r="52" s="2" customFormat="1" x14ac:dyDescent="0.25"/>
    <row r="53" s="2" customFormat="1" x14ac:dyDescent="0.25"/>
    <row r="54" s="2" customFormat="1" x14ac:dyDescent="0.25"/>
    <row r="55" s="2" customFormat="1" x14ac:dyDescent="0.25"/>
    <row r="56" s="2" customFormat="1" x14ac:dyDescent="0.25"/>
    <row r="57" s="2" customFormat="1" x14ac:dyDescent="0.25"/>
    <row r="58" s="2" customFormat="1" x14ac:dyDescent="0.25"/>
    <row r="59" s="2" customFormat="1" x14ac:dyDescent="0.25"/>
    <row r="60" s="2" customFormat="1" x14ac:dyDescent="0.25"/>
    <row r="61" s="2" customFormat="1" x14ac:dyDescent="0.25"/>
    <row r="62" s="2" customFormat="1" x14ac:dyDescent="0.25"/>
    <row r="63" s="2" customFormat="1" x14ac:dyDescent="0.25"/>
    <row r="64" s="2" customFormat="1" x14ac:dyDescent="0.25"/>
    <row r="65" s="2" customFormat="1" x14ac:dyDescent="0.25"/>
    <row r="66" s="2" customFormat="1" x14ac:dyDescent="0.25"/>
    <row r="67" s="2" customFormat="1" x14ac:dyDescent="0.25"/>
    <row r="68" s="2" customFormat="1" x14ac:dyDescent="0.25"/>
    <row r="69" s="2" customFormat="1" x14ac:dyDescent="0.25"/>
    <row r="70" s="2" customFormat="1" x14ac:dyDescent="0.25"/>
    <row r="71" s="2" customFormat="1" x14ac:dyDescent="0.25"/>
    <row r="72" s="2" customFormat="1" x14ac:dyDescent="0.25"/>
    <row r="73" s="2" customFormat="1" x14ac:dyDescent="0.25"/>
    <row r="74" s="2" customFormat="1" x14ac:dyDescent="0.25"/>
    <row r="75" s="2" customFormat="1" x14ac:dyDescent="0.25"/>
    <row r="76" s="2" customFormat="1" x14ac:dyDescent="0.25"/>
    <row r="77" s="2" customFormat="1" x14ac:dyDescent="0.25"/>
    <row r="78" s="2" customFormat="1" x14ac:dyDescent="0.25"/>
    <row r="79" s="2" customFormat="1" x14ac:dyDescent="0.25"/>
    <row r="80" s="2" customFormat="1" x14ac:dyDescent="0.25"/>
    <row r="81" s="2" customFormat="1" x14ac:dyDescent="0.25"/>
    <row r="82" s="2" customFormat="1" x14ac:dyDescent="0.25"/>
    <row r="83" s="2" customFormat="1" x14ac:dyDescent="0.25"/>
    <row r="84" s="2" customFormat="1" x14ac:dyDescent="0.25"/>
    <row r="85" s="2" customFormat="1" x14ac:dyDescent="0.25"/>
    <row r="86" s="2" customFormat="1" x14ac:dyDescent="0.25"/>
    <row r="87" s="2" customFormat="1" x14ac:dyDescent="0.25"/>
    <row r="88" s="2" customFormat="1" x14ac:dyDescent="0.25"/>
    <row r="89" s="2" customFormat="1" x14ac:dyDescent="0.25"/>
    <row r="90" s="2" customFormat="1" x14ac:dyDescent="0.25"/>
    <row r="91" s="2" customFormat="1" x14ac:dyDescent="0.25"/>
    <row r="92" s="2" customFormat="1" x14ac:dyDescent="0.25"/>
    <row r="93" s="2" customFormat="1" x14ac:dyDescent="0.25"/>
    <row r="94" s="2" customFormat="1" x14ac:dyDescent="0.25"/>
    <row r="95" s="2" customFormat="1" x14ac:dyDescent="0.25"/>
    <row r="96" s="2" customFormat="1" x14ac:dyDescent="0.25"/>
    <row r="97" s="2" customFormat="1" x14ac:dyDescent="0.25"/>
    <row r="98" s="2" customFormat="1" x14ac:dyDescent="0.25"/>
    <row r="99" s="2" customFormat="1" x14ac:dyDescent="0.25"/>
    <row r="100" s="2" customFormat="1" x14ac:dyDescent="0.25"/>
    <row r="101" s="2" customFormat="1" x14ac:dyDescent="0.25"/>
    <row r="102" s="2" customFormat="1" x14ac:dyDescent="0.25"/>
    <row r="103" s="2" customFormat="1" x14ac:dyDescent="0.25"/>
    <row r="104" s="2" customFormat="1" x14ac:dyDescent="0.25"/>
    <row r="105" s="2" customFormat="1" x14ac:dyDescent="0.25"/>
    <row r="106" s="2" customFormat="1" x14ac:dyDescent="0.25"/>
    <row r="107" s="2" customFormat="1" x14ac:dyDescent="0.25"/>
    <row r="108" s="2" customFormat="1" x14ac:dyDescent="0.25"/>
    <row r="109" s="2" customFormat="1" x14ac:dyDescent="0.25"/>
    <row r="110" s="2" customFormat="1" x14ac:dyDescent="0.25"/>
    <row r="111" s="2" customFormat="1" x14ac:dyDescent="0.25"/>
    <row r="112" s="2" customFormat="1" x14ac:dyDescent="0.25"/>
    <row r="113" s="2" customFormat="1" x14ac:dyDescent="0.25"/>
    <row r="114" s="2" customFormat="1" x14ac:dyDescent="0.25"/>
    <row r="115" s="2" customFormat="1" x14ac:dyDescent="0.25"/>
    <row r="116" s="2" customFormat="1" x14ac:dyDescent="0.25"/>
    <row r="117" s="2" customFormat="1" x14ac:dyDescent="0.25"/>
    <row r="118" s="2" customFormat="1" x14ac:dyDescent="0.25"/>
    <row r="119" s="2" customFormat="1" x14ac:dyDescent="0.25"/>
    <row r="120" s="2" customFormat="1" x14ac:dyDescent="0.25"/>
    <row r="121" s="2" customFormat="1" x14ac:dyDescent="0.25"/>
    <row r="122" s="2" customFormat="1" x14ac:dyDescent="0.25"/>
    <row r="123" s="2" customFormat="1" x14ac:dyDescent="0.25"/>
    <row r="124" s="2" customFormat="1" x14ac:dyDescent="0.25"/>
    <row r="125" s="2" customFormat="1" x14ac:dyDescent="0.25"/>
    <row r="126" s="2" customFormat="1" x14ac:dyDescent="0.25"/>
    <row r="127" s="2" customFormat="1" x14ac:dyDescent="0.25"/>
    <row r="128" s="2" customFormat="1" x14ac:dyDescent="0.25"/>
    <row r="129" s="2" customFormat="1" x14ac:dyDescent="0.25"/>
    <row r="130" s="2" customFormat="1" x14ac:dyDescent="0.25"/>
    <row r="131" s="2" customFormat="1" x14ac:dyDescent="0.25"/>
    <row r="132" s="2" customFormat="1" x14ac:dyDescent="0.25"/>
    <row r="133" s="2" customFormat="1" x14ac:dyDescent="0.25"/>
    <row r="134" s="2" customFormat="1" x14ac:dyDescent="0.25"/>
    <row r="135" s="2" customFormat="1" x14ac:dyDescent="0.25"/>
    <row r="136" s="2" customFormat="1" x14ac:dyDescent="0.25"/>
    <row r="137" s="2" customFormat="1" x14ac:dyDescent="0.25"/>
    <row r="138" s="2" customFormat="1" x14ac:dyDescent="0.25"/>
    <row r="139" s="2" customFormat="1" x14ac:dyDescent="0.25"/>
    <row r="140" s="2" customFormat="1" x14ac:dyDescent="0.25"/>
    <row r="141" s="2" customFormat="1" x14ac:dyDescent="0.25"/>
    <row r="142" s="2" customFormat="1" x14ac:dyDescent="0.25"/>
    <row r="143" s="2" customFormat="1" x14ac:dyDescent="0.25"/>
    <row r="144" s="2" customFormat="1" x14ac:dyDescent="0.25"/>
    <row r="145" s="2" customFormat="1" x14ac:dyDescent="0.25"/>
    <row r="146" s="2" customFormat="1" x14ac:dyDescent="0.25"/>
    <row r="147" s="2" customFormat="1" x14ac:dyDescent="0.25"/>
    <row r="148" s="2" customFormat="1" x14ac:dyDescent="0.25"/>
    <row r="149" s="2" customFormat="1" x14ac:dyDescent="0.25"/>
    <row r="150" s="2" customFormat="1" x14ac:dyDescent="0.25"/>
    <row r="151" s="2" customFormat="1" x14ac:dyDescent="0.25"/>
    <row r="152" s="2" customFormat="1" x14ac:dyDescent="0.25"/>
    <row r="153" s="2" customFormat="1" x14ac:dyDescent="0.25"/>
    <row r="154" s="2" customFormat="1" x14ac:dyDescent="0.25"/>
    <row r="155" s="2" customFormat="1" x14ac:dyDescent="0.25"/>
    <row r="156" s="2" customFormat="1" x14ac:dyDescent="0.25"/>
    <row r="157" s="2" customFormat="1" x14ac:dyDescent="0.25"/>
    <row r="158" s="2" customFormat="1" x14ac:dyDescent="0.25"/>
    <row r="159" s="2" customFormat="1" x14ac:dyDescent="0.25"/>
    <row r="160" s="2" customFormat="1" x14ac:dyDescent="0.25"/>
    <row r="161" s="2" customFormat="1" x14ac:dyDescent="0.25"/>
    <row r="162" s="2" customFormat="1" x14ac:dyDescent="0.25"/>
    <row r="163" s="2" customFormat="1" x14ac:dyDescent="0.25"/>
    <row r="164" s="2" customFormat="1" x14ac:dyDescent="0.25"/>
    <row r="165" s="2" customFormat="1" x14ac:dyDescent="0.25"/>
    <row r="166" s="2" customFormat="1" x14ac:dyDescent="0.25"/>
    <row r="167" s="2" customFormat="1" x14ac:dyDescent="0.25"/>
    <row r="168" s="2" customFormat="1" x14ac:dyDescent="0.25"/>
    <row r="169" s="2" customFormat="1" x14ac:dyDescent="0.25"/>
    <row r="170" s="2" customFormat="1" x14ac:dyDescent="0.25"/>
    <row r="171" s="2" customFormat="1" x14ac:dyDescent="0.25"/>
    <row r="172" s="2" customFormat="1" x14ac:dyDescent="0.25"/>
    <row r="173" s="2" customFormat="1" x14ac:dyDescent="0.25"/>
    <row r="174" s="2" customFormat="1" x14ac:dyDescent="0.25"/>
    <row r="175" s="2" customFormat="1" x14ac:dyDescent="0.25"/>
    <row r="176" s="2" customFormat="1" x14ac:dyDescent="0.25"/>
    <row r="177" s="2" customFormat="1" x14ac:dyDescent="0.25"/>
    <row r="178" s="2" customFormat="1" x14ac:dyDescent="0.25"/>
    <row r="179" s="2" customFormat="1" x14ac:dyDescent="0.25"/>
    <row r="180" s="2" customFormat="1" x14ac:dyDescent="0.25"/>
    <row r="181" s="2" customFormat="1" x14ac:dyDescent="0.25"/>
    <row r="182" s="2" customFormat="1" x14ac:dyDescent="0.25"/>
    <row r="183" s="2" customFormat="1" x14ac:dyDescent="0.25"/>
    <row r="184" s="2" customFormat="1" x14ac:dyDescent="0.25"/>
    <row r="185" s="2" customFormat="1" x14ac:dyDescent="0.25"/>
    <row r="186" s="2" customFormat="1" x14ac:dyDescent="0.25"/>
    <row r="187" s="2" customFormat="1" x14ac:dyDescent="0.25"/>
    <row r="188" s="2" customFormat="1" x14ac:dyDescent="0.25"/>
    <row r="189" s="2" customFormat="1" x14ac:dyDescent="0.25"/>
    <row r="190" s="2" customFormat="1" x14ac:dyDescent="0.25"/>
    <row r="191" s="2" customFormat="1" x14ac:dyDescent="0.25"/>
    <row r="192" s="2" customFormat="1" x14ac:dyDescent="0.25"/>
    <row r="193" s="2" customFormat="1" x14ac:dyDescent="0.25"/>
    <row r="194" s="2" customFormat="1" x14ac:dyDescent="0.25"/>
    <row r="195" s="2" customFormat="1" x14ac:dyDescent="0.25"/>
    <row r="196" s="2" customFormat="1" x14ac:dyDescent="0.25"/>
    <row r="197" s="2" customFormat="1" x14ac:dyDescent="0.25"/>
    <row r="198" s="2" customFormat="1" x14ac:dyDescent="0.25"/>
    <row r="199" s="2" customFormat="1" x14ac:dyDescent="0.25"/>
    <row r="200" s="2" customFormat="1" x14ac:dyDescent="0.25"/>
    <row r="201" s="2" customFormat="1" x14ac:dyDescent="0.25"/>
    <row r="202" s="2" customFormat="1" x14ac:dyDescent="0.25"/>
    <row r="203" s="2" customFormat="1" x14ac:dyDescent="0.25"/>
    <row r="204" s="2" customFormat="1" x14ac:dyDescent="0.25"/>
    <row r="205" s="2" customFormat="1" x14ac:dyDescent="0.25"/>
    <row r="206" s="2" customFormat="1" x14ac:dyDescent="0.25"/>
    <row r="207" s="2" customFormat="1" x14ac:dyDescent="0.25"/>
    <row r="208" s="2" customFormat="1" x14ac:dyDescent="0.25"/>
    <row r="209" s="2" customFormat="1" x14ac:dyDescent="0.25"/>
    <row r="210" s="2" customFormat="1" x14ac:dyDescent="0.25"/>
    <row r="211" s="2" customFormat="1" x14ac:dyDescent="0.25"/>
    <row r="212" s="2" customFormat="1" x14ac:dyDescent="0.25"/>
    <row r="213" s="2" customFormat="1" x14ac:dyDescent="0.25"/>
    <row r="214" s="2" customFormat="1" x14ac:dyDescent="0.25"/>
    <row r="215" s="2" customFormat="1" x14ac:dyDescent="0.25"/>
    <row r="216" s="2" customFormat="1" x14ac:dyDescent="0.25"/>
    <row r="217" s="2" customFormat="1" x14ac:dyDescent="0.25"/>
    <row r="218" s="2" customFormat="1" x14ac:dyDescent="0.25"/>
    <row r="219" s="2" customFormat="1" x14ac:dyDescent="0.25"/>
    <row r="220" s="2" customFormat="1" x14ac:dyDescent="0.25"/>
    <row r="221" s="2" customFormat="1" x14ac:dyDescent="0.25"/>
    <row r="222" s="2" customFormat="1" x14ac:dyDescent="0.25"/>
    <row r="223" s="2" customFormat="1" x14ac:dyDescent="0.25"/>
    <row r="224" s="2" customFormat="1" x14ac:dyDescent="0.25"/>
    <row r="225" s="2" customFormat="1" x14ac:dyDescent="0.25"/>
    <row r="226" s="2" customFormat="1" x14ac:dyDescent="0.25"/>
    <row r="227" s="2" customFormat="1" x14ac:dyDescent="0.25"/>
    <row r="228" s="2" customFormat="1" x14ac:dyDescent="0.25"/>
    <row r="229" s="2" customFormat="1" x14ac:dyDescent="0.25"/>
    <row r="230" s="2" customFormat="1" x14ac:dyDescent="0.25"/>
    <row r="231" s="2" customFormat="1" x14ac:dyDescent="0.25"/>
    <row r="232" s="2" customFormat="1" x14ac:dyDescent="0.25"/>
    <row r="233" s="2" customFormat="1" x14ac:dyDescent="0.25"/>
    <row r="234" s="2" customFormat="1" x14ac:dyDescent="0.25"/>
    <row r="235" s="2" customFormat="1" x14ac:dyDescent="0.25"/>
    <row r="236" s="2" customFormat="1" x14ac:dyDescent="0.25"/>
    <row r="237" s="2" customFormat="1" x14ac:dyDescent="0.25"/>
    <row r="238" s="2" customFormat="1" x14ac:dyDescent="0.25"/>
    <row r="239" s="2" customFormat="1" x14ac:dyDescent="0.25"/>
    <row r="240" s="2" customFormat="1" x14ac:dyDescent="0.25"/>
    <row r="241" s="2" customFormat="1" x14ac:dyDescent="0.25"/>
    <row r="242" s="2" customFormat="1" x14ac:dyDescent="0.25"/>
    <row r="243" s="2" customFormat="1" x14ac:dyDescent="0.25"/>
    <row r="244" s="2" customFormat="1" x14ac:dyDescent="0.25"/>
    <row r="245" s="2" customFormat="1" x14ac:dyDescent="0.25"/>
    <row r="246" s="2" customFormat="1" x14ac:dyDescent="0.25"/>
    <row r="247" s="2" customFormat="1" x14ac:dyDescent="0.25"/>
    <row r="248" s="2" customFormat="1" x14ac:dyDescent="0.25"/>
    <row r="249" s="2" customFormat="1" x14ac:dyDescent="0.25"/>
    <row r="250" s="2" customFormat="1" x14ac:dyDescent="0.25"/>
    <row r="251" s="2" customFormat="1" x14ac:dyDescent="0.25"/>
    <row r="252" s="2" customFormat="1" x14ac:dyDescent="0.25"/>
    <row r="253" s="2" customFormat="1" x14ac:dyDescent="0.25"/>
    <row r="254" s="2" customFormat="1" x14ac:dyDescent="0.25"/>
    <row r="255" s="2" customFormat="1" x14ac:dyDescent="0.25"/>
    <row r="256" s="2" customFormat="1" x14ac:dyDescent="0.25"/>
    <row r="257" s="2" customFormat="1" x14ac:dyDescent="0.25"/>
    <row r="258" s="2" customFormat="1" x14ac:dyDescent="0.25"/>
    <row r="259" s="2" customFormat="1" x14ac:dyDescent="0.25"/>
    <row r="260" s="2" customFormat="1" x14ac:dyDescent="0.25"/>
    <row r="261" s="2" customFormat="1" x14ac:dyDescent="0.25"/>
    <row r="262" s="2" customFormat="1" x14ac:dyDescent="0.25"/>
    <row r="263" s="2" customFormat="1" x14ac:dyDescent="0.25"/>
    <row r="264" s="2" customFormat="1" x14ac:dyDescent="0.25"/>
    <row r="265" s="2" customFormat="1" x14ac:dyDescent="0.25"/>
    <row r="266" s="2" customFormat="1" x14ac:dyDescent="0.25"/>
    <row r="267" s="2" customFormat="1" x14ac:dyDescent="0.25"/>
    <row r="268" s="2" customFormat="1" x14ac:dyDescent="0.25"/>
    <row r="269" s="2" customFormat="1" x14ac:dyDescent="0.25"/>
    <row r="270" s="2" customFormat="1" x14ac:dyDescent="0.25"/>
    <row r="271" s="2" customFormat="1" x14ac:dyDescent="0.25"/>
    <row r="272" s="2" customFormat="1" x14ac:dyDescent="0.25"/>
    <row r="273" s="2" customFormat="1" x14ac:dyDescent="0.25"/>
    <row r="274" s="2" customFormat="1" x14ac:dyDescent="0.25"/>
    <row r="275" s="2" customFormat="1" x14ac:dyDescent="0.25"/>
    <row r="276" s="2" customFormat="1" x14ac:dyDescent="0.25"/>
    <row r="277" s="2" customFormat="1" x14ac:dyDescent="0.25"/>
    <row r="278" s="2" customFormat="1" x14ac:dyDescent="0.25"/>
    <row r="279" s="2" customFormat="1" x14ac:dyDescent="0.25"/>
    <row r="280" s="2" customFormat="1" x14ac:dyDescent="0.25"/>
    <row r="281" s="2" customFormat="1" x14ac:dyDescent="0.25"/>
    <row r="282" s="2" customFormat="1" x14ac:dyDescent="0.25"/>
    <row r="283" s="2" customFormat="1" x14ac:dyDescent="0.25"/>
    <row r="284" s="2" customFormat="1" x14ac:dyDescent="0.25"/>
    <row r="285" s="2" customFormat="1" x14ac:dyDescent="0.25"/>
    <row r="286" s="2" customFormat="1" x14ac:dyDescent="0.25"/>
    <row r="287" s="2" customFormat="1" x14ac:dyDescent="0.25"/>
    <row r="288" s="2" customFormat="1" x14ac:dyDescent="0.25"/>
    <row r="289" s="2" customFormat="1" x14ac:dyDescent="0.25"/>
    <row r="290" s="2" customFormat="1" x14ac:dyDescent="0.25"/>
    <row r="291" s="2" customFormat="1" x14ac:dyDescent="0.25"/>
    <row r="292" s="2" customFormat="1" x14ac:dyDescent="0.25"/>
    <row r="293" s="2" customFormat="1" x14ac:dyDescent="0.25"/>
    <row r="294" s="2" customFormat="1" x14ac:dyDescent="0.25"/>
    <row r="295" s="2" customFormat="1" x14ac:dyDescent="0.25"/>
    <row r="296" s="2" customFormat="1" x14ac:dyDescent="0.25"/>
    <row r="297" s="2" customFormat="1" x14ac:dyDescent="0.25"/>
    <row r="298" s="2" customFormat="1" x14ac:dyDescent="0.25"/>
    <row r="299" s="2" customFormat="1" x14ac:dyDescent="0.25"/>
    <row r="300" s="2" customFormat="1" x14ac:dyDescent="0.25"/>
    <row r="301" s="2" customFormat="1" x14ac:dyDescent="0.25"/>
    <row r="302" s="2" customFormat="1" x14ac:dyDescent="0.25"/>
    <row r="303" s="2" customFormat="1" x14ac:dyDescent="0.25"/>
    <row r="304" s="2" customFormat="1" x14ac:dyDescent="0.25"/>
    <row r="305" s="2" customFormat="1" x14ac:dyDescent="0.25"/>
    <row r="306" s="2" customFormat="1" x14ac:dyDescent="0.25"/>
    <row r="307" s="2" customFormat="1" x14ac:dyDescent="0.25"/>
    <row r="308" s="2" customFormat="1" x14ac:dyDescent="0.25"/>
    <row r="309" s="2" customFormat="1" x14ac:dyDescent="0.25"/>
    <row r="310" s="2" customFormat="1" x14ac:dyDescent="0.25"/>
    <row r="311" s="2" customFormat="1" x14ac:dyDescent="0.25"/>
    <row r="312" s="2" customFormat="1" x14ac:dyDescent="0.25"/>
    <row r="313" s="2" customFormat="1" x14ac:dyDescent="0.25"/>
    <row r="314" s="2" customFormat="1" x14ac:dyDescent="0.25"/>
    <row r="315" s="2" customFormat="1" x14ac:dyDescent="0.25"/>
    <row r="316" s="2" customFormat="1" x14ac:dyDescent="0.25"/>
    <row r="317" s="2" customFormat="1" x14ac:dyDescent="0.25"/>
    <row r="318" s="2" customFormat="1" x14ac:dyDescent="0.25"/>
    <row r="319" s="2" customFormat="1" x14ac:dyDescent="0.25"/>
    <row r="320" s="2" customFormat="1" x14ac:dyDescent="0.25"/>
    <row r="321" s="2" customFormat="1" x14ac:dyDescent="0.25"/>
    <row r="322" s="2" customFormat="1" x14ac:dyDescent="0.25"/>
    <row r="323" s="2" customFormat="1" x14ac:dyDescent="0.25"/>
    <row r="324" s="2" customFormat="1" x14ac:dyDescent="0.25"/>
    <row r="325" s="2" customFormat="1" x14ac:dyDescent="0.25"/>
    <row r="326" s="2" customFormat="1" x14ac:dyDescent="0.25"/>
    <row r="327" s="2" customFormat="1" x14ac:dyDescent="0.25"/>
    <row r="328" s="2" customFormat="1" x14ac:dyDescent="0.25"/>
    <row r="329" s="2" customFormat="1" x14ac:dyDescent="0.25"/>
    <row r="330" s="2" customFormat="1" x14ac:dyDescent="0.25"/>
    <row r="331" s="2" customFormat="1" x14ac:dyDescent="0.25"/>
    <row r="332" s="2" customFormat="1" x14ac:dyDescent="0.25"/>
    <row r="333" s="2" customFormat="1" x14ac:dyDescent="0.25"/>
    <row r="334" s="2" customFormat="1" x14ac:dyDescent="0.25"/>
    <row r="335" s="2" customFormat="1" x14ac:dyDescent="0.25"/>
    <row r="336" s="2" customFormat="1" x14ac:dyDescent="0.25"/>
    <row r="337" s="2" customFormat="1" x14ac:dyDescent="0.25"/>
    <row r="338" s="2" customFormat="1" x14ac:dyDescent="0.25"/>
    <row r="339" s="2" customFormat="1" x14ac:dyDescent="0.25"/>
    <row r="340" s="2" customFormat="1" x14ac:dyDescent="0.25"/>
    <row r="341" s="2" customFormat="1" x14ac:dyDescent="0.25"/>
    <row r="342" s="2" customFormat="1" x14ac:dyDescent="0.25"/>
    <row r="343" s="2" customFormat="1" x14ac:dyDescent="0.25"/>
    <row r="344" s="2" customFormat="1" x14ac:dyDescent="0.25"/>
    <row r="345" s="2" customFormat="1" x14ac:dyDescent="0.25"/>
    <row r="346" s="2" customFormat="1" x14ac:dyDescent="0.25"/>
    <row r="347" s="2" customFormat="1" x14ac:dyDescent="0.25"/>
    <row r="348" s="2" customFormat="1" x14ac:dyDescent="0.25"/>
    <row r="349" s="2" customFormat="1" x14ac:dyDescent="0.25"/>
    <row r="350" s="2" customFormat="1" x14ac:dyDescent="0.25"/>
    <row r="351" s="2" customFormat="1" x14ac:dyDescent="0.25"/>
    <row r="352" s="2" customFormat="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  <row r="483" s="2" customFormat="1" x14ac:dyDescent="0.25"/>
    <row r="484" s="2" customFormat="1" x14ac:dyDescent="0.25"/>
    <row r="485" s="2" customFormat="1" x14ac:dyDescent="0.25"/>
    <row r="486" s="2" customFormat="1" x14ac:dyDescent="0.25"/>
    <row r="487" s="2" customFormat="1" x14ac:dyDescent="0.25"/>
    <row r="488" s="2" customFormat="1" x14ac:dyDescent="0.25"/>
    <row r="489" s="2" customFormat="1" x14ac:dyDescent="0.25"/>
    <row r="490" s="2" customFormat="1" x14ac:dyDescent="0.25"/>
    <row r="491" s="2" customFormat="1" x14ac:dyDescent="0.25"/>
    <row r="492" s="2" customFormat="1" x14ac:dyDescent="0.25"/>
    <row r="493" s="2" customFormat="1" x14ac:dyDescent="0.25"/>
    <row r="494" s="2" customFormat="1" x14ac:dyDescent="0.25"/>
    <row r="495" s="2" customFormat="1" x14ac:dyDescent="0.25"/>
    <row r="496" s="2" customFormat="1" x14ac:dyDescent="0.25"/>
    <row r="497" s="2" customFormat="1" x14ac:dyDescent="0.25"/>
    <row r="498" s="2" customFormat="1" x14ac:dyDescent="0.25"/>
    <row r="499" s="2" customFormat="1" x14ac:dyDescent="0.25"/>
    <row r="500" s="2" customFormat="1" x14ac:dyDescent="0.25"/>
    <row r="501" s="2" customFormat="1" x14ac:dyDescent="0.25"/>
    <row r="502" s="2" customFormat="1" x14ac:dyDescent="0.25"/>
    <row r="503" s="2" customFormat="1" x14ac:dyDescent="0.25"/>
    <row r="504" s="2" customFormat="1" x14ac:dyDescent="0.25"/>
    <row r="505" s="2" customFormat="1" x14ac:dyDescent="0.25"/>
    <row r="506" s="2" customFormat="1" x14ac:dyDescent="0.25"/>
    <row r="507" s="2" customFormat="1" x14ac:dyDescent="0.25"/>
    <row r="508" s="2" customFormat="1" x14ac:dyDescent="0.25"/>
    <row r="509" s="2" customFormat="1" x14ac:dyDescent="0.25"/>
    <row r="510" s="2" customFormat="1" x14ac:dyDescent="0.25"/>
    <row r="511" s="2" customFormat="1" x14ac:dyDescent="0.25"/>
    <row r="512" s="2" customFormat="1" x14ac:dyDescent="0.25"/>
    <row r="513" s="2" customFormat="1" x14ac:dyDescent="0.25"/>
    <row r="514" s="2" customFormat="1" x14ac:dyDescent="0.25"/>
    <row r="515" s="2" customFormat="1" x14ac:dyDescent="0.25"/>
    <row r="516" s="2" customFormat="1" x14ac:dyDescent="0.25"/>
    <row r="517" s="2" customFormat="1" x14ac:dyDescent="0.25"/>
    <row r="518" s="2" customFormat="1" x14ac:dyDescent="0.25"/>
    <row r="519" s="2" customFormat="1" x14ac:dyDescent="0.25"/>
    <row r="520" s="2" customFormat="1" x14ac:dyDescent="0.25"/>
    <row r="521" s="2" customFormat="1" x14ac:dyDescent="0.25"/>
    <row r="522" s="2" customFormat="1" x14ac:dyDescent="0.25"/>
    <row r="523" s="2" customFormat="1" x14ac:dyDescent="0.25"/>
    <row r="524" s="2" customFormat="1" x14ac:dyDescent="0.25"/>
    <row r="525" s="2" customFormat="1" x14ac:dyDescent="0.25"/>
    <row r="526" s="2" customFormat="1" x14ac:dyDescent="0.25"/>
    <row r="527" s="2" customFormat="1" x14ac:dyDescent="0.25"/>
    <row r="528" s="2" customFormat="1" x14ac:dyDescent="0.25"/>
    <row r="529" s="2" customFormat="1" x14ac:dyDescent="0.25"/>
    <row r="530" s="2" customFormat="1" x14ac:dyDescent="0.25"/>
    <row r="531" s="2" customFormat="1" x14ac:dyDescent="0.25"/>
    <row r="532" s="2" customFormat="1" x14ac:dyDescent="0.25"/>
    <row r="533" s="2" customFormat="1" x14ac:dyDescent="0.25"/>
    <row r="534" s="2" customFormat="1" x14ac:dyDescent="0.25"/>
    <row r="535" s="2" customFormat="1" x14ac:dyDescent="0.25"/>
    <row r="536" s="2" customFormat="1" x14ac:dyDescent="0.25"/>
    <row r="537" s="2" customFormat="1" x14ac:dyDescent="0.25"/>
    <row r="538" s="2" customFormat="1" x14ac:dyDescent="0.25"/>
    <row r="539" s="2" customFormat="1" x14ac:dyDescent="0.25"/>
    <row r="540" s="2" customFormat="1" x14ac:dyDescent="0.25"/>
    <row r="541" s="2" customFormat="1" x14ac:dyDescent="0.25"/>
    <row r="542" s="2" customFormat="1" x14ac:dyDescent="0.25"/>
    <row r="543" s="2" customFormat="1" x14ac:dyDescent="0.25"/>
    <row r="544" s="2" customFormat="1" x14ac:dyDescent="0.25"/>
    <row r="545" s="2" customFormat="1" x14ac:dyDescent="0.25"/>
    <row r="546" s="2" customFormat="1" x14ac:dyDescent="0.25"/>
    <row r="547" s="2" customFormat="1" x14ac:dyDescent="0.25"/>
    <row r="548" s="2" customFormat="1" x14ac:dyDescent="0.25"/>
    <row r="549" s="2" customFormat="1" x14ac:dyDescent="0.25"/>
    <row r="550" s="2" customFormat="1" x14ac:dyDescent="0.25"/>
    <row r="551" s="2" customFormat="1" x14ac:dyDescent="0.25"/>
    <row r="552" s="2" customFormat="1" x14ac:dyDescent="0.25"/>
    <row r="553" s="2" customFormat="1" x14ac:dyDescent="0.25"/>
    <row r="554" s="2" customFormat="1" x14ac:dyDescent="0.25"/>
    <row r="555" s="2" customFormat="1" x14ac:dyDescent="0.25"/>
    <row r="556" s="2" customFormat="1" x14ac:dyDescent="0.25"/>
    <row r="557" s="2" customFormat="1" x14ac:dyDescent="0.25"/>
    <row r="558" s="2" customFormat="1" x14ac:dyDescent="0.25"/>
    <row r="559" s="2" customFormat="1" x14ac:dyDescent="0.25"/>
    <row r="560" s="2" customFormat="1" x14ac:dyDescent="0.25"/>
    <row r="561" s="2" customFormat="1" x14ac:dyDescent="0.25"/>
    <row r="562" s="2" customFormat="1" x14ac:dyDescent="0.25"/>
    <row r="563" s="2" customFormat="1" x14ac:dyDescent="0.25"/>
    <row r="564" s="2" customFormat="1" x14ac:dyDescent="0.25"/>
    <row r="565" s="2" customFormat="1" x14ac:dyDescent="0.25"/>
    <row r="566" s="2" customFormat="1" x14ac:dyDescent="0.25"/>
    <row r="567" s="2" customFormat="1" x14ac:dyDescent="0.25"/>
    <row r="568" s="2" customFormat="1" x14ac:dyDescent="0.25"/>
    <row r="569" s="2" customFormat="1" x14ac:dyDescent="0.25"/>
    <row r="570" s="2" customFormat="1" x14ac:dyDescent="0.25"/>
    <row r="571" s="2" customFormat="1" x14ac:dyDescent="0.25"/>
    <row r="572" s="2" customFormat="1" x14ac:dyDescent="0.25"/>
    <row r="573" s="2" customFormat="1" x14ac:dyDescent="0.25"/>
    <row r="574" s="2" customFormat="1" x14ac:dyDescent="0.25"/>
    <row r="575" s="2" customFormat="1" x14ac:dyDescent="0.25"/>
    <row r="576" s="2" customFormat="1" x14ac:dyDescent="0.25"/>
    <row r="577" s="2" customFormat="1" x14ac:dyDescent="0.25"/>
    <row r="578" s="2" customFormat="1" x14ac:dyDescent="0.25"/>
    <row r="579" s="2" customFormat="1" x14ac:dyDescent="0.25"/>
    <row r="580" s="2" customFormat="1" x14ac:dyDescent="0.25"/>
    <row r="581" s="2" customFormat="1" x14ac:dyDescent="0.25"/>
    <row r="582" s="2" customFormat="1" x14ac:dyDescent="0.25"/>
    <row r="583" s="2" customFormat="1" x14ac:dyDescent="0.25"/>
    <row r="584" s="2" customFormat="1" x14ac:dyDescent="0.25"/>
    <row r="585" s="2" customFormat="1" x14ac:dyDescent="0.25"/>
    <row r="586" s="2" customFormat="1" x14ac:dyDescent="0.25"/>
    <row r="587" s="2" customFormat="1" x14ac:dyDescent="0.25"/>
    <row r="588" s="2" customFormat="1" x14ac:dyDescent="0.25"/>
    <row r="589" s="2" customFormat="1" x14ac:dyDescent="0.25"/>
    <row r="590" s="2" customFormat="1" x14ac:dyDescent="0.25"/>
    <row r="591" s="2" customFormat="1" x14ac:dyDescent="0.25"/>
    <row r="592" s="2" customFormat="1" x14ac:dyDescent="0.25"/>
    <row r="593" s="2" customFormat="1" x14ac:dyDescent="0.25"/>
    <row r="594" s="2" customFormat="1" x14ac:dyDescent="0.25"/>
    <row r="595" s="2" customFormat="1" x14ac:dyDescent="0.25"/>
    <row r="596" s="2" customFormat="1" x14ac:dyDescent="0.25"/>
    <row r="597" s="2" customFormat="1" x14ac:dyDescent="0.25"/>
    <row r="598" s="2" customFormat="1" x14ac:dyDescent="0.25"/>
    <row r="599" s="2" customFormat="1" x14ac:dyDescent="0.25"/>
    <row r="600" s="2" customFormat="1" x14ac:dyDescent="0.25"/>
    <row r="601" s="2" customFormat="1" x14ac:dyDescent="0.25"/>
    <row r="602" s="2" customFormat="1" x14ac:dyDescent="0.25"/>
    <row r="603" s="2" customFormat="1" x14ac:dyDescent="0.25"/>
    <row r="604" s="2" customFormat="1" x14ac:dyDescent="0.25"/>
    <row r="605" s="2" customFormat="1" x14ac:dyDescent="0.25"/>
    <row r="606" s="2" customFormat="1" x14ac:dyDescent="0.25"/>
    <row r="607" s="2" customFormat="1" x14ac:dyDescent="0.25"/>
    <row r="608" s="2" customFormat="1" x14ac:dyDescent="0.25"/>
    <row r="609" s="2" customFormat="1" x14ac:dyDescent="0.25"/>
    <row r="610" s="2" customFormat="1" x14ac:dyDescent="0.25"/>
    <row r="611" s="2" customFormat="1" x14ac:dyDescent="0.25"/>
    <row r="612" s="2" customFormat="1" x14ac:dyDescent="0.25"/>
    <row r="613" s="2" customFormat="1" x14ac:dyDescent="0.25"/>
    <row r="614" s="2" customFormat="1" x14ac:dyDescent="0.25"/>
    <row r="615" s="2" customFormat="1" x14ac:dyDescent="0.25"/>
    <row r="616" s="2" customFormat="1" x14ac:dyDescent="0.25"/>
    <row r="617" s="2" customFormat="1" x14ac:dyDescent="0.25"/>
    <row r="618" s="2" customFormat="1" x14ac:dyDescent="0.25"/>
    <row r="619" s="2" customFormat="1" x14ac:dyDescent="0.25"/>
    <row r="620" s="2" customFormat="1" x14ac:dyDescent="0.25"/>
    <row r="621" s="2" customFormat="1" x14ac:dyDescent="0.25"/>
    <row r="622" s="2" customFormat="1" x14ac:dyDescent="0.25"/>
    <row r="623" s="2" customFormat="1" x14ac:dyDescent="0.25"/>
    <row r="624" s="2" customFormat="1" x14ac:dyDescent="0.25"/>
    <row r="625" s="2" customFormat="1" x14ac:dyDescent="0.25"/>
    <row r="626" s="2" customFormat="1" x14ac:dyDescent="0.25"/>
    <row r="627" s="2" customFormat="1" x14ac:dyDescent="0.25"/>
    <row r="628" s="2" customFormat="1" x14ac:dyDescent="0.25"/>
    <row r="629" s="2" customFormat="1" x14ac:dyDescent="0.25"/>
    <row r="630" s="2" customFormat="1" x14ac:dyDescent="0.25"/>
    <row r="631" s="2" customFormat="1" x14ac:dyDescent="0.25"/>
    <row r="632" s="2" customFormat="1" x14ac:dyDescent="0.25"/>
    <row r="633" s="2" customFormat="1" x14ac:dyDescent="0.25"/>
    <row r="634" s="2" customFormat="1" x14ac:dyDescent="0.25"/>
    <row r="635" s="2" customFormat="1" x14ac:dyDescent="0.25"/>
    <row r="636" s="2" customFormat="1" x14ac:dyDescent="0.25"/>
    <row r="637" s="2" customFormat="1" x14ac:dyDescent="0.25"/>
    <row r="638" s="2" customFormat="1" x14ac:dyDescent="0.25"/>
    <row r="639" s="2" customFormat="1" x14ac:dyDescent="0.25"/>
    <row r="640" s="2" customFormat="1" x14ac:dyDescent="0.25"/>
    <row r="641" s="2" customFormat="1" x14ac:dyDescent="0.25"/>
    <row r="642" s="2" customFormat="1" x14ac:dyDescent="0.25"/>
    <row r="643" s="2" customFormat="1" x14ac:dyDescent="0.25"/>
    <row r="644" s="2" customFormat="1" x14ac:dyDescent="0.25"/>
    <row r="645" s="2" customFormat="1" x14ac:dyDescent="0.25"/>
    <row r="646" s="2" customFormat="1" x14ac:dyDescent="0.25"/>
    <row r="647" s="2" customFormat="1" x14ac:dyDescent="0.25"/>
    <row r="648" s="2" customFormat="1" x14ac:dyDescent="0.25"/>
    <row r="649" s="2" customFormat="1" x14ac:dyDescent="0.25"/>
    <row r="650" s="2" customFormat="1" x14ac:dyDescent="0.25"/>
    <row r="651" s="2" customFormat="1" x14ac:dyDescent="0.25"/>
    <row r="652" s="2" customFormat="1" x14ac:dyDescent="0.25"/>
    <row r="653" s="2" customFormat="1" x14ac:dyDescent="0.25"/>
    <row r="654" s="2" customFormat="1" x14ac:dyDescent="0.25"/>
    <row r="655" s="2" customFormat="1" x14ac:dyDescent="0.25"/>
    <row r="656" s="2" customFormat="1" x14ac:dyDescent="0.25"/>
    <row r="657" s="2" customFormat="1" x14ac:dyDescent="0.25"/>
    <row r="658" s="2" customFormat="1" x14ac:dyDescent="0.25"/>
    <row r="659" s="2" customFormat="1" x14ac:dyDescent="0.25"/>
    <row r="660" s="2" customFormat="1" x14ac:dyDescent="0.25"/>
    <row r="661" s="2" customFormat="1" x14ac:dyDescent="0.25"/>
    <row r="662" s="2" customFormat="1" x14ac:dyDescent="0.25"/>
    <row r="663" s="2" customFormat="1" x14ac:dyDescent="0.25"/>
    <row r="664" s="2" customFormat="1" x14ac:dyDescent="0.25"/>
    <row r="665" s="2" customFormat="1" x14ac:dyDescent="0.25"/>
    <row r="666" s="2" customFormat="1" x14ac:dyDescent="0.25"/>
    <row r="667" s="2" customFormat="1" x14ac:dyDescent="0.25"/>
    <row r="668" s="2" customFormat="1" x14ac:dyDescent="0.25"/>
    <row r="669" s="2" customFormat="1" x14ac:dyDescent="0.25"/>
    <row r="670" s="2" customFormat="1" x14ac:dyDescent="0.25"/>
    <row r="671" s="2" customFormat="1" x14ac:dyDescent="0.25"/>
    <row r="672" s="2" customFormat="1" x14ac:dyDescent="0.25"/>
    <row r="673" s="2" customFormat="1" x14ac:dyDescent="0.25"/>
    <row r="674" s="2" customFormat="1" x14ac:dyDescent="0.25"/>
    <row r="675" s="2" customFormat="1" x14ac:dyDescent="0.25"/>
    <row r="676" s="2" customFormat="1" x14ac:dyDescent="0.25"/>
    <row r="677" s="2" customFormat="1" x14ac:dyDescent="0.25"/>
    <row r="678" s="2" customFormat="1" x14ac:dyDescent="0.25"/>
    <row r="679" s="2" customFormat="1" x14ac:dyDescent="0.25"/>
    <row r="680" s="2" customFormat="1" x14ac:dyDescent="0.25"/>
    <row r="681" s="2" customFormat="1" x14ac:dyDescent="0.25"/>
    <row r="682" s="2" customFormat="1" x14ac:dyDescent="0.25"/>
    <row r="683" s="2" customFormat="1" x14ac:dyDescent="0.25"/>
    <row r="684" s="2" customFormat="1" x14ac:dyDescent="0.25"/>
    <row r="685" s="2" customFormat="1" x14ac:dyDescent="0.25"/>
    <row r="686" s="2" customFormat="1" x14ac:dyDescent="0.25"/>
    <row r="687" s="2" customFormat="1" x14ac:dyDescent="0.25"/>
    <row r="688" s="2" customFormat="1" x14ac:dyDescent="0.25"/>
    <row r="689" s="2" customFormat="1" x14ac:dyDescent="0.25"/>
    <row r="690" s="2" customFormat="1" x14ac:dyDescent="0.25"/>
    <row r="691" s="2" customFormat="1" x14ac:dyDescent="0.25"/>
    <row r="692" s="2" customFormat="1" x14ac:dyDescent="0.25"/>
    <row r="693" s="2" customFormat="1" x14ac:dyDescent="0.25"/>
    <row r="694" s="2" customFormat="1" x14ac:dyDescent="0.25"/>
    <row r="695" s="2" customFormat="1" x14ac:dyDescent="0.25"/>
    <row r="696" s="2" customFormat="1" x14ac:dyDescent="0.25"/>
    <row r="697" s="2" customFormat="1" x14ac:dyDescent="0.25"/>
    <row r="698" s="2" customFormat="1" x14ac:dyDescent="0.25"/>
    <row r="699" s="2" customFormat="1" x14ac:dyDescent="0.25"/>
    <row r="700" s="2" customFormat="1" x14ac:dyDescent="0.25"/>
    <row r="701" s="2" customFormat="1" x14ac:dyDescent="0.25"/>
    <row r="702" s="2" customFormat="1" x14ac:dyDescent="0.25"/>
    <row r="703" s="2" customFormat="1" x14ac:dyDescent="0.25"/>
    <row r="704" s="2" customFormat="1" x14ac:dyDescent="0.25"/>
    <row r="705" s="2" customFormat="1" x14ac:dyDescent="0.25"/>
    <row r="706" s="2" customFormat="1" x14ac:dyDescent="0.25"/>
    <row r="707" s="2" customFormat="1" x14ac:dyDescent="0.25"/>
    <row r="708" s="2" customFormat="1" x14ac:dyDescent="0.25"/>
    <row r="709" s="2" customFormat="1" x14ac:dyDescent="0.25"/>
    <row r="710" s="2" customFormat="1" x14ac:dyDescent="0.25"/>
    <row r="711" s="2" customFormat="1" x14ac:dyDescent="0.25"/>
    <row r="712" s="2" customFormat="1" x14ac:dyDescent="0.25"/>
    <row r="713" s="2" customFormat="1" x14ac:dyDescent="0.25"/>
    <row r="714" s="2" customFormat="1" x14ac:dyDescent="0.25"/>
    <row r="715" s="2" customFormat="1" x14ac:dyDescent="0.25"/>
    <row r="716" s="2" customFormat="1" x14ac:dyDescent="0.25"/>
    <row r="717" s="2" customFormat="1" x14ac:dyDescent="0.25"/>
    <row r="718" s="2" customFormat="1" x14ac:dyDescent="0.25"/>
    <row r="719" s="2" customFormat="1" x14ac:dyDescent="0.25"/>
    <row r="720" s="2" customFormat="1" x14ac:dyDescent="0.25"/>
    <row r="721" s="2" customFormat="1" x14ac:dyDescent="0.25"/>
    <row r="722" s="2" customFormat="1" x14ac:dyDescent="0.25"/>
    <row r="723" s="2" customFormat="1" x14ac:dyDescent="0.25"/>
    <row r="724" s="2" customFormat="1" x14ac:dyDescent="0.25"/>
    <row r="725" s="2" customFormat="1" x14ac:dyDescent="0.25"/>
    <row r="726" s="2" customFormat="1" x14ac:dyDescent="0.25"/>
    <row r="727" s="2" customFormat="1" x14ac:dyDescent="0.25"/>
    <row r="728" s="2" customFormat="1" x14ac:dyDescent="0.25"/>
    <row r="729" s="2" customFormat="1" x14ac:dyDescent="0.25"/>
    <row r="730" s="2" customFormat="1" x14ac:dyDescent="0.25"/>
    <row r="731" s="2" customFormat="1" x14ac:dyDescent="0.25"/>
    <row r="732" s="2" customFormat="1" x14ac:dyDescent="0.25"/>
    <row r="733" s="2" customFormat="1" x14ac:dyDescent="0.25"/>
    <row r="734" s="2" customFormat="1" x14ac:dyDescent="0.25"/>
    <row r="735" s="2" customFormat="1" x14ac:dyDescent="0.25"/>
    <row r="736" s="2" customFormat="1" x14ac:dyDescent="0.25"/>
    <row r="737" s="2" customFormat="1" x14ac:dyDescent="0.25"/>
    <row r="738" s="2" customFormat="1" x14ac:dyDescent="0.25"/>
    <row r="739" s="2" customFormat="1" x14ac:dyDescent="0.25"/>
    <row r="740" s="2" customFormat="1" x14ac:dyDescent="0.25"/>
    <row r="741" s="2" customFormat="1" x14ac:dyDescent="0.25"/>
    <row r="742" s="2" customFormat="1" x14ac:dyDescent="0.25"/>
    <row r="743" s="2" customFormat="1" x14ac:dyDescent="0.25"/>
    <row r="744" s="2" customFormat="1" x14ac:dyDescent="0.25"/>
    <row r="745" s="2" customFormat="1" x14ac:dyDescent="0.25"/>
    <row r="746" s="2" customFormat="1" x14ac:dyDescent="0.25"/>
    <row r="747" s="2" customFormat="1" x14ac:dyDescent="0.25"/>
    <row r="748" s="2" customFormat="1" x14ac:dyDescent="0.25"/>
    <row r="749" s="2" customFormat="1" x14ac:dyDescent="0.25"/>
    <row r="750" s="2" customFormat="1" x14ac:dyDescent="0.25"/>
    <row r="751" s="2" customFormat="1" x14ac:dyDescent="0.25"/>
    <row r="752" s="2" customFormat="1" x14ac:dyDescent="0.25"/>
    <row r="753" s="2" customFormat="1" x14ac:dyDescent="0.25"/>
    <row r="754" s="2" customFormat="1" x14ac:dyDescent="0.25"/>
    <row r="755" s="2" customFormat="1" x14ac:dyDescent="0.25"/>
    <row r="756" s="2" customFormat="1" x14ac:dyDescent="0.25"/>
    <row r="757" s="2" customFormat="1" x14ac:dyDescent="0.25"/>
    <row r="758" s="2" customFormat="1" x14ac:dyDescent="0.25"/>
    <row r="759" s="2" customFormat="1" x14ac:dyDescent="0.25"/>
    <row r="760" s="2" customFormat="1" x14ac:dyDescent="0.25"/>
    <row r="761" s="2" customFormat="1" x14ac:dyDescent="0.25"/>
    <row r="762" s="2" customFormat="1" x14ac:dyDescent="0.25"/>
    <row r="763" s="2" customFormat="1" x14ac:dyDescent="0.25"/>
    <row r="764" s="2" customFormat="1" x14ac:dyDescent="0.25"/>
    <row r="765" s="2" customFormat="1" x14ac:dyDescent="0.25"/>
    <row r="766" s="2" customFormat="1" x14ac:dyDescent="0.25"/>
    <row r="767" s="2" customFormat="1" x14ac:dyDescent="0.25"/>
    <row r="768" s="2" customFormat="1" x14ac:dyDescent="0.25"/>
    <row r="769" s="2" customFormat="1" x14ac:dyDescent="0.25"/>
    <row r="770" s="2" customFormat="1" x14ac:dyDescent="0.25"/>
    <row r="771" s="2" customFormat="1" x14ac:dyDescent="0.25"/>
    <row r="772" s="2" customFormat="1" x14ac:dyDescent="0.25"/>
    <row r="773" s="2" customFormat="1" x14ac:dyDescent="0.25"/>
    <row r="774" s="2" customFormat="1" x14ac:dyDescent="0.25"/>
    <row r="775" s="2" customFormat="1" x14ac:dyDescent="0.25"/>
    <row r="776" s="2" customFormat="1" x14ac:dyDescent="0.25"/>
    <row r="777" s="2" customFormat="1" x14ac:dyDescent="0.25"/>
    <row r="778" s="2" customFormat="1" x14ac:dyDescent="0.25"/>
    <row r="779" s="2" customFormat="1" x14ac:dyDescent="0.25"/>
    <row r="780" s="2" customFormat="1" x14ac:dyDescent="0.25"/>
    <row r="781" s="2" customFormat="1" x14ac:dyDescent="0.25"/>
    <row r="782" s="2" customFormat="1" x14ac:dyDescent="0.25"/>
    <row r="783" s="2" customFormat="1" x14ac:dyDescent="0.25"/>
    <row r="784" s="2" customFormat="1" x14ac:dyDescent="0.25"/>
    <row r="785" s="2" customFormat="1" x14ac:dyDescent="0.25"/>
    <row r="786" s="2" customFormat="1" x14ac:dyDescent="0.25"/>
    <row r="787" s="2" customFormat="1" x14ac:dyDescent="0.25"/>
    <row r="788" s="2" customFormat="1" x14ac:dyDescent="0.25"/>
    <row r="789" s="2" customFormat="1" x14ac:dyDescent="0.25"/>
    <row r="790" s="2" customFormat="1" x14ac:dyDescent="0.25"/>
    <row r="791" s="2" customFormat="1" x14ac:dyDescent="0.25"/>
    <row r="792" s="2" customFormat="1" x14ac:dyDescent="0.25"/>
    <row r="793" s="2" customFormat="1" x14ac:dyDescent="0.25"/>
    <row r="794" s="2" customFormat="1" x14ac:dyDescent="0.25"/>
    <row r="795" s="2" customFormat="1" x14ac:dyDescent="0.25"/>
    <row r="796" s="2" customFormat="1" x14ac:dyDescent="0.25"/>
    <row r="797" s="2" customFormat="1" x14ac:dyDescent="0.25"/>
    <row r="798" s="2" customFormat="1" x14ac:dyDescent="0.25"/>
    <row r="799" s="2" customFormat="1" x14ac:dyDescent="0.25"/>
    <row r="800" s="2" customFormat="1" x14ac:dyDescent="0.25"/>
    <row r="801" s="2" customFormat="1" x14ac:dyDescent="0.25"/>
    <row r="802" s="2" customFormat="1" x14ac:dyDescent="0.25"/>
    <row r="803" s="2" customFormat="1" x14ac:dyDescent="0.25"/>
    <row r="804" s="2" customFormat="1" x14ac:dyDescent="0.25"/>
    <row r="805" s="2" customFormat="1" x14ac:dyDescent="0.25"/>
    <row r="806" s="2" customFormat="1" x14ac:dyDescent="0.25"/>
    <row r="807" s="2" customFormat="1" x14ac:dyDescent="0.25"/>
    <row r="808" s="2" customFormat="1" x14ac:dyDescent="0.25"/>
    <row r="809" s="2" customFormat="1" x14ac:dyDescent="0.25"/>
    <row r="810" s="2" customFormat="1" x14ac:dyDescent="0.25"/>
    <row r="811" s="2" customFormat="1" x14ac:dyDescent="0.25"/>
    <row r="812" s="2" customFormat="1" x14ac:dyDescent="0.25"/>
    <row r="813" s="2" customFormat="1" x14ac:dyDescent="0.25"/>
    <row r="814" s="2" customFormat="1" x14ac:dyDescent="0.25"/>
    <row r="815" s="2" customFormat="1" x14ac:dyDescent="0.25"/>
    <row r="816" s="2" customFormat="1" x14ac:dyDescent="0.25"/>
    <row r="817" s="2" customFormat="1" x14ac:dyDescent="0.25"/>
    <row r="818" s="2" customFormat="1" x14ac:dyDescent="0.25"/>
    <row r="819" s="2" customFormat="1" x14ac:dyDescent="0.25"/>
    <row r="820" s="2" customFormat="1" x14ac:dyDescent="0.25"/>
    <row r="821" s="2" customFormat="1" x14ac:dyDescent="0.25"/>
    <row r="822" s="2" customFormat="1" x14ac:dyDescent="0.25"/>
    <row r="823" s="2" customFormat="1" x14ac:dyDescent="0.25"/>
    <row r="824" s="2" customFormat="1" x14ac:dyDescent="0.25"/>
    <row r="825" s="2" customFormat="1" x14ac:dyDescent="0.25"/>
    <row r="826" s="2" customFormat="1" x14ac:dyDescent="0.25"/>
    <row r="827" s="2" customFormat="1" x14ac:dyDescent="0.25"/>
    <row r="828" s="2" customFormat="1" x14ac:dyDescent="0.25"/>
    <row r="829" s="2" customFormat="1" x14ac:dyDescent="0.25"/>
    <row r="830" s="2" customFormat="1" x14ac:dyDescent="0.25"/>
    <row r="831" s="2" customFormat="1" x14ac:dyDescent="0.25"/>
    <row r="832" s="2" customFormat="1" x14ac:dyDescent="0.25"/>
    <row r="833" s="2" customFormat="1" x14ac:dyDescent="0.25"/>
    <row r="834" s="2" customFormat="1" x14ac:dyDescent="0.25"/>
    <row r="835" s="2" customFormat="1" x14ac:dyDescent="0.25"/>
    <row r="836" s="2" customFormat="1" x14ac:dyDescent="0.25"/>
    <row r="837" s="2" customFormat="1" x14ac:dyDescent="0.25"/>
    <row r="838" s="2" customFormat="1" x14ac:dyDescent="0.25"/>
    <row r="839" s="2" customFormat="1" x14ac:dyDescent="0.25"/>
    <row r="840" s="2" customFormat="1" x14ac:dyDescent="0.25"/>
    <row r="841" s="2" customFormat="1" x14ac:dyDescent="0.25"/>
    <row r="842" s="2" customFormat="1" x14ac:dyDescent="0.25"/>
    <row r="843" s="2" customFormat="1" x14ac:dyDescent="0.25"/>
    <row r="844" s="2" customFormat="1" x14ac:dyDescent="0.25"/>
    <row r="845" s="2" customFormat="1" x14ac:dyDescent="0.25"/>
    <row r="846" s="2" customFormat="1" x14ac:dyDescent="0.25"/>
    <row r="847" s="2" customFormat="1" x14ac:dyDescent="0.25"/>
    <row r="848" s="2" customFormat="1" x14ac:dyDescent="0.25"/>
    <row r="849" s="2" customFormat="1" x14ac:dyDescent="0.25"/>
    <row r="850" s="2" customFormat="1" x14ac:dyDescent="0.25"/>
    <row r="851" s="2" customFormat="1" x14ac:dyDescent="0.25"/>
    <row r="852" s="2" customFormat="1" x14ac:dyDescent="0.25"/>
    <row r="853" s="2" customFormat="1" x14ac:dyDescent="0.25"/>
    <row r="854" s="2" customFormat="1" x14ac:dyDescent="0.25"/>
    <row r="855" s="2" customFormat="1" x14ac:dyDescent="0.25"/>
    <row r="856" s="2" customFormat="1" x14ac:dyDescent="0.25"/>
    <row r="857" s="2" customFormat="1" x14ac:dyDescent="0.25"/>
    <row r="858" s="2" customFormat="1" x14ac:dyDescent="0.25"/>
    <row r="859" s="2" customFormat="1" x14ac:dyDescent="0.25"/>
    <row r="860" s="2" customFormat="1" x14ac:dyDescent="0.25"/>
    <row r="861" s="2" customFormat="1" x14ac:dyDescent="0.25"/>
    <row r="862" s="2" customFormat="1" x14ac:dyDescent="0.25"/>
    <row r="863" s="2" customFormat="1" x14ac:dyDescent="0.25"/>
    <row r="864" s="2" customFormat="1" x14ac:dyDescent="0.25"/>
    <row r="865" s="2" customFormat="1" x14ac:dyDescent="0.25"/>
    <row r="866" s="2" customFormat="1" x14ac:dyDescent="0.25"/>
    <row r="867" s="2" customFormat="1" x14ac:dyDescent="0.25"/>
    <row r="868" s="2" customFormat="1" x14ac:dyDescent="0.25"/>
    <row r="869" s="2" customFormat="1" x14ac:dyDescent="0.25"/>
    <row r="870" s="2" customFormat="1" x14ac:dyDescent="0.25"/>
    <row r="871" s="2" customFormat="1" x14ac:dyDescent="0.25"/>
    <row r="872" s="2" customFormat="1" x14ac:dyDescent="0.25"/>
    <row r="873" s="2" customFormat="1" x14ac:dyDescent="0.25"/>
    <row r="874" s="2" customFormat="1" x14ac:dyDescent="0.25"/>
    <row r="875" s="2" customFormat="1" x14ac:dyDescent="0.25"/>
    <row r="876" s="2" customFormat="1" x14ac:dyDescent="0.25"/>
    <row r="877" s="2" customFormat="1" x14ac:dyDescent="0.25"/>
    <row r="878" s="2" customFormat="1" x14ac:dyDescent="0.25"/>
    <row r="879" s="2" customFormat="1" x14ac:dyDescent="0.25"/>
    <row r="880" s="2" customFormat="1" x14ac:dyDescent="0.25"/>
    <row r="881" s="2" customFormat="1" x14ac:dyDescent="0.25"/>
    <row r="882" s="2" customFormat="1" x14ac:dyDescent="0.25"/>
    <row r="883" s="2" customFormat="1" x14ac:dyDescent="0.25"/>
    <row r="884" s="2" customFormat="1" x14ac:dyDescent="0.25"/>
    <row r="885" s="2" customFormat="1" x14ac:dyDescent="0.25"/>
    <row r="886" s="2" customFormat="1" x14ac:dyDescent="0.25"/>
    <row r="887" s="2" customFormat="1" x14ac:dyDescent="0.25"/>
    <row r="888" s="2" customFormat="1" x14ac:dyDescent="0.25"/>
    <row r="889" s="2" customFormat="1" x14ac:dyDescent="0.25"/>
    <row r="890" s="2" customFormat="1" x14ac:dyDescent="0.25"/>
    <row r="891" s="2" customFormat="1" x14ac:dyDescent="0.25"/>
    <row r="892" s="2" customFormat="1" x14ac:dyDescent="0.25"/>
    <row r="893" s="2" customFormat="1" x14ac:dyDescent="0.25"/>
    <row r="894" s="2" customFormat="1" x14ac:dyDescent="0.25"/>
    <row r="895" s="2" customFormat="1" x14ac:dyDescent="0.25"/>
    <row r="896" s="2" customFormat="1" x14ac:dyDescent="0.25"/>
    <row r="897" s="2" customFormat="1" x14ac:dyDescent="0.25"/>
    <row r="898" s="2" customFormat="1" x14ac:dyDescent="0.25"/>
    <row r="899" s="2" customFormat="1" x14ac:dyDescent="0.25"/>
    <row r="900" s="2" customFormat="1" x14ac:dyDescent="0.25"/>
    <row r="901" s="2" customFormat="1" x14ac:dyDescent="0.25"/>
    <row r="902" s="2" customFormat="1" x14ac:dyDescent="0.25"/>
    <row r="903" s="2" customFormat="1" x14ac:dyDescent="0.25"/>
    <row r="904" s="2" customFormat="1" x14ac:dyDescent="0.25"/>
    <row r="905" s="2" customFormat="1" x14ac:dyDescent="0.25"/>
    <row r="906" s="2" customFormat="1" x14ac:dyDescent="0.25"/>
    <row r="907" s="2" customFormat="1" x14ac:dyDescent="0.25"/>
    <row r="908" s="2" customFormat="1" x14ac:dyDescent="0.25"/>
    <row r="909" s="2" customFormat="1" x14ac:dyDescent="0.25"/>
    <row r="910" s="2" customFormat="1" x14ac:dyDescent="0.25"/>
    <row r="911" s="2" customFormat="1" x14ac:dyDescent="0.25"/>
    <row r="912" s="2" customFormat="1" x14ac:dyDescent="0.25"/>
    <row r="913" s="2" customFormat="1" x14ac:dyDescent="0.25"/>
    <row r="914" s="2" customFormat="1" x14ac:dyDescent="0.25"/>
    <row r="915" s="2" customFormat="1" x14ac:dyDescent="0.25"/>
    <row r="916" s="2" customFormat="1" x14ac:dyDescent="0.25"/>
    <row r="917" s="2" customFormat="1" x14ac:dyDescent="0.25"/>
    <row r="918" s="2" customFormat="1" x14ac:dyDescent="0.25"/>
    <row r="919" s="2" customFormat="1" x14ac:dyDescent="0.25"/>
    <row r="920" s="2" customFormat="1" x14ac:dyDescent="0.25"/>
    <row r="921" s="2" customFormat="1" x14ac:dyDescent="0.25"/>
    <row r="922" s="2" customFormat="1" x14ac:dyDescent="0.25"/>
    <row r="923" s="2" customFormat="1" x14ac:dyDescent="0.25"/>
    <row r="924" s="2" customFormat="1" x14ac:dyDescent="0.25"/>
    <row r="925" s="2" customFormat="1" x14ac:dyDescent="0.25"/>
    <row r="926" s="2" customFormat="1" x14ac:dyDescent="0.25"/>
    <row r="927" s="2" customFormat="1" x14ac:dyDescent="0.25"/>
    <row r="928" s="2" customFormat="1" x14ac:dyDescent="0.25"/>
    <row r="929" s="2" customFormat="1" x14ac:dyDescent="0.25"/>
    <row r="930" s="2" customFormat="1" x14ac:dyDescent="0.25"/>
    <row r="931" s="2" customFormat="1" x14ac:dyDescent="0.25"/>
    <row r="932" s="2" customFormat="1" x14ac:dyDescent="0.25"/>
    <row r="933" s="2" customFormat="1" x14ac:dyDescent="0.25"/>
    <row r="934" s="2" customFormat="1" x14ac:dyDescent="0.25"/>
    <row r="935" s="2" customFormat="1" x14ac:dyDescent="0.25"/>
    <row r="936" s="2" customFormat="1" x14ac:dyDescent="0.25"/>
    <row r="937" s="2" customFormat="1" x14ac:dyDescent="0.25"/>
    <row r="938" s="2" customFormat="1" x14ac:dyDescent="0.25"/>
    <row r="939" s="2" customFormat="1" x14ac:dyDescent="0.25"/>
    <row r="940" s="2" customFormat="1" x14ac:dyDescent="0.25"/>
    <row r="941" s="2" customFormat="1" x14ac:dyDescent="0.25"/>
    <row r="942" s="2" customFormat="1" x14ac:dyDescent="0.25"/>
    <row r="943" s="2" customFormat="1" x14ac:dyDescent="0.25"/>
    <row r="944" s="2" customFormat="1" x14ac:dyDescent="0.25"/>
    <row r="945" s="2" customFormat="1" x14ac:dyDescent="0.25"/>
    <row r="946" s="2" customFormat="1" x14ac:dyDescent="0.25"/>
    <row r="947" s="2" customFormat="1" x14ac:dyDescent="0.25"/>
    <row r="948" s="2" customFormat="1" x14ac:dyDescent="0.25"/>
    <row r="949" s="2" customFormat="1" x14ac:dyDescent="0.25"/>
    <row r="950" s="2" customFormat="1" x14ac:dyDescent="0.25"/>
    <row r="951" s="2" customFormat="1" x14ac:dyDescent="0.25"/>
    <row r="952" s="2" customFormat="1" x14ac:dyDescent="0.25"/>
    <row r="953" s="2" customFormat="1" x14ac:dyDescent="0.25"/>
    <row r="954" s="2" customFormat="1" x14ac:dyDescent="0.25"/>
    <row r="955" s="2" customFormat="1" x14ac:dyDescent="0.25"/>
    <row r="956" s="2" customFormat="1" x14ac:dyDescent="0.25"/>
    <row r="957" s="2" customFormat="1" x14ac:dyDescent="0.25"/>
    <row r="958" s="2" customFormat="1" x14ac:dyDescent="0.25"/>
    <row r="959" s="2" customFormat="1" x14ac:dyDescent="0.25"/>
    <row r="960" s="2" customFormat="1" x14ac:dyDescent="0.25"/>
    <row r="961" s="2" customFormat="1" x14ac:dyDescent="0.25"/>
    <row r="962" s="2" customFormat="1" x14ac:dyDescent="0.25"/>
    <row r="963" s="2" customFormat="1" x14ac:dyDescent="0.25"/>
    <row r="964" s="2" customFormat="1" x14ac:dyDescent="0.25"/>
    <row r="965" s="2" customFormat="1" x14ac:dyDescent="0.25"/>
    <row r="966" s="2" customFormat="1" x14ac:dyDescent="0.25"/>
    <row r="967" s="2" customFormat="1" x14ac:dyDescent="0.25"/>
    <row r="968" s="2" customFormat="1" x14ac:dyDescent="0.25"/>
    <row r="969" s="2" customFormat="1" x14ac:dyDescent="0.25"/>
    <row r="970" s="2" customFormat="1" x14ac:dyDescent="0.25"/>
    <row r="971" s="2" customFormat="1" x14ac:dyDescent="0.25"/>
    <row r="972" s="2" customFormat="1" x14ac:dyDescent="0.25"/>
    <row r="973" s="2" customFormat="1" x14ac:dyDescent="0.25"/>
    <row r="974" s="2" customFormat="1" x14ac:dyDescent="0.25"/>
    <row r="975" s="2" customFormat="1" x14ac:dyDescent="0.25"/>
    <row r="976" s="2" customFormat="1" x14ac:dyDescent="0.25"/>
    <row r="977" s="2" customFormat="1" x14ac:dyDescent="0.25"/>
    <row r="978" s="2" customFormat="1" x14ac:dyDescent="0.25"/>
    <row r="979" s="2" customFormat="1" x14ac:dyDescent="0.25"/>
    <row r="980" s="2" customFormat="1" x14ac:dyDescent="0.25"/>
    <row r="981" s="2" customFormat="1" x14ac:dyDescent="0.25"/>
    <row r="982" s="2" customFormat="1" x14ac:dyDescent="0.25"/>
    <row r="983" s="2" customFormat="1" x14ac:dyDescent="0.25"/>
    <row r="984" s="2" customFormat="1" x14ac:dyDescent="0.25"/>
    <row r="985" s="2" customFormat="1" x14ac:dyDescent="0.25"/>
    <row r="986" s="2" customFormat="1" x14ac:dyDescent="0.25"/>
    <row r="987" s="2" customFormat="1" x14ac:dyDescent="0.25"/>
    <row r="988" s="2" customFormat="1" x14ac:dyDescent="0.25"/>
    <row r="989" s="2" customFormat="1" x14ac:dyDescent="0.25"/>
    <row r="990" s="2" customFormat="1" x14ac:dyDescent="0.25"/>
    <row r="991" s="2" customFormat="1" x14ac:dyDescent="0.25"/>
    <row r="992" s="2" customFormat="1" x14ac:dyDescent="0.25"/>
    <row r="993" s="2" customFormat="1" x14ac:dyDescent="0.25"/>
    <row r="994" s="2" customFormat="1" x14ac:dyDescent="0.25"/>
    <row r="995" s="2" customFormat="1" x14ac:dyDescent="0.25"/>
    <row r="996" s="2" customFormat="1" x14ac:dyDescent="0.25"/>
    <row r="997" s="2" customFormat="1" x14ac:dyDescent="0.25"/>
    <row r="998" s="2" customFormat="1" x14ac:dyDescent="0.25"/>
    <row r="999" s="2" customFormat="1" x14ac:dyDescent="0.25"/>
    <row r="1000" s="2" customFormat="1" x14ac:dyDescent="0.25"/>
    <row r="1001" s="2" customFormat="1" x14ac:dyDescent="0.25"/>
    <row r="1002" s="2" customFormat="1" x14ac:dyDescent="0.25"/>
    <row r="1003" s="2" customFormat="1" x14ac:dyDescent="0.25"/>
    <row r="1004" s="2" customFormat="1" x14ac:dyDescent="0.25"/>
    <row r="1005" s="2" customFormat="1" x14ac:dyDescent="0.25"/>
    <row r="1006" s="2" customFormat="1" x14ac:dyDescent="0.25"/>
    <row r="1007" s="2" customFormat="1" x14ac:dyDescent="0.25"/>
    <row r="1008" s="2" customFormat="1" x14ac:dyDescent="0.25"/>
    <row r="1009" spans="3:5" x14ac:dyDescent="0.25">
      <c r="C1009" s="2"/>
      <c r="D1009" s="2"/>
      <c r="E1009" s="2"/>
    </row>
    <row r="1010" spans="3:5" x14ac:dyDescent="0.25">
      <c r="E1010" s="44"/>
    </row>
    <row r="1011" spans="3:5" x14ac:dyDescent="0.25">
      <c r="E1011" s="44"/>
    </row>
    <row r="1012" spans="3:5" x14ac:dyDescent="0.25">
      <c r="E1012" s="44"/>
    </row>
    <row r="1013" spans="3:5" x14ac:dyDescent="0.25">
      <c r="E1013" s="44"/>
    </row>
    <row r="1014" spans="3:5" x14ac:dyDescent="0.25">
      <c r="E1014" s="44"/>
    </row>
  </sheetData>
  <sheetProtection algorithmName="SHA-512" hashValue="A9/I4MGrLA0/6DV6LiD4FgBRE3YdHlEtJ9ubnQ+c4qXKE3zitinqBExvLT2KTBBeVojZmM0kiwVxPR93j2TrVQ==" saltValue="48iiIayxrsSodhqbDIZa6A==" spinCount="100000" sheet="1" objects="1" scenarios="1"/>
  <phoneticPr fontId="3" type="noConversion"/>
  <pageMargins left="0.7" right="0.7" top="0.75" bottom="0.75" header="0.3" footer="0.3"/>
  <pageSetup paperSize="9" orientation="portrait" r:id="rId1"/>
  <ignoredErrors>
    <ignoredError sqref="D9:D21 E22:E29 B9 E14 E17 E21 E9:E13 E18:E20 E15:E16" calculatedColumn="1"/>
  </ignoredErrors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7FA7B-C2D3-462D-BC6F-BCD09FE8C3A1}">
  <sheetPr codeName="Planilha4"/>
  <dimension ref="B1:K25"/>
  <sheetViews>
    <sheetView workbookViewId="0">
      <selection activeCell="E17" sqref="E17"/>
    </sheetView>
  </sheetViews>
  <sheetFormatPr defaultRowHeight="12.75" x14ac:dyDescent="0.25"/>
  <cols>
    <col min="1" max="1" width="3.140625" style="2" customWidth="1"/>
    <col min="2" max="2" width="17.28515625" style="2" customWidth="1"/>
    <col min="3" max="4" width="9.140625" style="2"/>
    <col min="5" max="5" width="23.7109375" style="2" bestFit="1" customWidth="1"/>
    <col min="6" max="6" width="49.85546875" style="2" bestFit="1" customWidth="1"/>
    <col min="7" max="16384" width="9.140625" style="2"/>
  </cols>
  <sheetData>
    <row r="1" spans="2:11" s="1" customFormat="1" ht="12" customHeight="1" x14ac:dyDescent="0.25"/>
    <row r="2" spans="2:11" s="1" customFormat="1" ht="12" customHeight="1" x14ac:dyDescent="0.25"/>
    <row r="3" spans="2:11" s="1" customFormat="1" ht="12" customHeight="1" x14ac:dyDescent="0.25"/>
    <row r="4" spans="2:11" s="1" customFormat="1" ht="12" customHeight="1" x14ac:dyDescent="0.25"/>
    <row r="5" spans="2:11" ht="12.6" customHeight="1" x14ac:dyDescent="0.25"/>
    <row r="6" spans="2:11" ht="12.6" customHeight="1" x14ac:dyDescent="0.25"/>
    <row r="7" spans="2:11" ht="12.6" customHeight="1" x14ac:dyDescent="0.25">
      <c r="B7" s="20"/>
      <c r="C7" s="20"/>
      <c r="D7" s="2" t="s">
        <v>26</v>
      </c>
    </row>
    <row r="8" spans="2:11" s="10" customFormat="1" ht="19.5" customHeight="1" x14ac:dyDescent="0.25">
      <c r="B8" s="20" t="s">
        <v>9</v>
      </c>
      <c r="C8" s="20">
        <f>IF(D8+D9&gt;100,0.75,D8/100)</f>
        <v>0.61</v>
      </c>
      <c r="D8" s="10">
        <v>61</v>
      </c>
      <c r="F8" s="10" t="str">
        <f>IF(D8+D9&gt;100,"ERRO, AS FAIXAS SOMADAS NÃO DEVEM ULTRAPASSAR 100%","")</f>
        <v/>
      </c>
    </row>
    <row r="9" spans="2:11" ht="19.5" customHeight="1" x14ac:dyDescent="0.25">
      <c r="B9" s="20" t="s">
        <v>10</v>
      </c>
      <c r="C9" s="20">
        <f>IF(D8+D9&gt;100,0.15,D9/100)</f>
        <v>0.3</v>
      </c>
      <c r="D9" s="2">
        <v>30</v>
      </c>
    </row>
    <row r="10" spans="2:11" ht="19.5" customHeight="1" x14ac:dyDescent="0.25">
      <c r="B10" s="20" t="s">
        <v>11</v>
      </c>
      <c r="C10" s="20">
        <f>1-C8-C9</f>
        <v>9.0000000000000024E-2</v>
      </c>
    </row>
    <row r="11" spans="2:11" ht="19.5" customHeight="1" x14ac:dyDescent="0.25">
      <c r="B11" s="20"/>
      <c r="C11" s="20"/>
    </row>
    <row r="12" spans="2:11" ht="19.5" customHeight="1" x14ac:dyDescent="0.25">
      <c r="B12" s="20"/>
      <c r="C12" s="20"/>
    </row>
    <row r="13" spans="2:11" x14ac:dyDescent="0.25">
      <c r="B13" s="20"/>
      <c r="C13" s="20"/>
    </row>
    <row r="14" spans="2:11" x14ac:dyDescent="0.25">
      <c r="B14" s="20"/>
      <c r="C14" s="20"/>
    </row>
    <row r="15" spans="2:11" x14ac:dyDescent="0.25">
      <c r="B15" s="20"/>
      <c r="C15" s="20"/>
      <c r="H15" s="2" t="s">
        <v>30</v>
      </c>
      <c r="K15" s="2" t="s">
        <v>31</v>
      </c>
    </row>
    <row r="16" spans="2:11" x14ac:dyDescent="0.25">
      <c r="B16" s="2" t="s">
        <v>23</v>
      </c>
      <c r="D16" s="2" t="s">
        <v>24</v>
      </c>
      <c r="E16" s="2" t="s">
        <v>25</v>
      </c>
      <c r="F16" s="2" t="s">
        <v>0</v>
      </c>
      <c r="H16" s="2">
        <v>0</v>
      </c>
    </row>
    <row r="17" spans="2:11" x14ac:dyDescent="0.25">
      <c r="B17" s="2" t="s">
        <v>9</v>
      </c>
      <c r="C17" s="2">
        <f>COUNTIF(tab_cadastro5[Classificação],CONFIG!B17)</f>
        <v>2</v>
      </c>
      <c r="D17" s="20">
        <f>C17/SUM($C$17:$C$19)</f>
        <v>0.15384615384615385</v>
      </c>
      <c r="E17" s="34">
        <f>SUMIFS(tab_cadastro5[Valor por item],tab_cadastro5[Classificação],CONFIG!B17)/SUM(tab_cadastro5[Valor por item])</f>
        <v>0.6094464195022854</v>
      </c>
      <c r="F17" s="32">
        <f>SUMIFS(tab_estoque[Valor em Estoque],tab_estoque[Classificação],CONFIG!B17)</f>
        <v>4800</v>
      </c>
      <c r="H17" s="35">
        <f>E17</f>
        <v>0.6094464195022854</v>
      </c>
      <c r="K17" s="2">
        <f>C17</f>
        <v>2</v>
      </c>
    </row>
    <row r="18" spans="2:11" x14ac:dyDescent="0.25">
      <c r="B18" s="2" t="s">
        <v>10</v>
      </c>
      <c r="C18" s="2">
        <f>COUNTIF(tab_cadastro5[Classificação],CONFIG!B18)</f>
        <v>3</v>
      </c>
      <c r="D18" s="20">
        <f>C18/SUM($C$17:$C$19)</f>
        <v>0.23076923076923078</v>
      </c>
      <c r="E18" s="34">
        <f>SUMIFS(tab_cadastro5[Valor por item],tab_cadastro5[Classificação],CONFIG!B18)/SUM(tab_cadastro5[Valor por item])</f>
        <v>0.26206196038598273</v>
      </c>
      <c r="F18" s="32">
        <f>SUMIFS(tab_estoque[Valor em Estoque],tab_estoque[Classificação],CONFIG!B18)</f>
        <v>2064</v>
      </c>
      <c r="H18" s="35">
        <f>E18+H17</f>
        <v>0.87150837988826813</v>
      </c>
      <c r="K18" s="2">
        <f>C18+K17</f>
        <v>5</v>
      </c>
    </row>
    <row r="19" spans="2:11" x14ac:dyDescent="0.25">
      <c r="B19" s="2" t="s">
        <v>11</v>
      </c>
      <c r="C19" s="2">
        <f>COUNTIF(tab_cadastro5[Classificação],CONFIG!B19)</f>
        <v>8</v>
      </c>
      <c r="D19" s="20">
        <f>C19/SUM($C$17:$C$19)</f>
        <v>0.61538461538461542</v>
      </c>
      <c r="E19" s="34">
        <f>SUMIFS(tab_cadastro5[Valor por item],tab_cadastro5[Classificação],CONFIG!B19)/SUM(tab_cadastro5[Valor por item])</f>
        <v>0.12849162011173185</v>
      </c>
      <c r="F19" s="32">
        <f>SUMIFS(tab_estoque[Valor em Estoque],tab_estoque[Classificação],CONFIG!B19)</f>
        <v>1012</v>
      </c>
      <c r="H19" s="35">
        <f>E19+H18</f>
        <v>1</v>
      </c>
      <c r="K19" s="2">
        <f>C19+K18</f>
        <v>13</v>
      </c>
    </row>
    <row r="25" spans="2:11" x14ac:dyDescent="0.25">
      <c r="B25" s="33" t="str">
        <f>C17&amp;" produtos ("&amp;TEXT(D17,"0%")&amp;" de todo seu negócio) representam "&amp;TEXT(E17,"0%")&amp;" do valor total do seu estoque."</f>
        <v>2 produtos (15% de todo seu negócio) representam 61% do valor total do seu estoque.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AJUDA</vt:lpstr>
      <vt:lpstr>INDEX</vt:lpstr>
      <vt:lpstr>DASHBOARD</vt:lpstr>
      <vt:lpstr>Tabela ABC</vt:lpstr>
      <vt:lpstr>ESTOQUE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</dc:creator>
  <cp:lastModifiedBy>Matheus Soares</cp:lastModifiedBy>
  <dcterms:created xsi:type="dcterms:W3CDTF">2015-06-05T18:19:34Z</dcterms:created>
  <dcterms:modified xsi:type="dcterms:W3CDTF">2024-01-03T18:00:48Z</dcterms:modified>
</cp:coreProperties>
</file>